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-15" windowWidth="10800" windowHeight="9435" activeTab="2"/>
  </bookViews>
  <sheets>
    <sheet name="Tabela 1" sheetId="1" r:id="rId1"/>
    <sheet name="Tabela 2" sheetId="4" r:id="rId2"/>
    <sheet name="Tabela 3" sheetId="5" r:id="rId3"/>
    <sheet name="Tabela 4" sheetId="9" r:id="rId4"/>
    <sheet name="Tabela 5" sheetId="10" r:id="rId5"/>
  </sheets>
  <definedNames>
    <definedName name="sumaaa">'Tabela 1'!$B$16</definedName>
  </definedNames>
  <calcPr calcId="162913"/>
</workbook>
</file>

<file path=xl/calcChain.xml><?xml version="1.0" encoding="utf-8"?>
<calcChain xmlns="http://schemas.openxmlformats.org/spreadsheetml/2006/main">
  <c r="H8" i="4" l="1"/>
  <c r="F8" i="4"/>
  <c r="K8" i="4"/>
  <c r="J8" i="4"/>
  <c r="D27" i="1" l="1"/>
  <c r="D26" i="1" l="1"/>
  <c r="D25" i="1" l="1"/>
  <c r="D24" i="1" l="1"/>
  <c r="D17" i="1"/>
  <c r="D18" i="1"/>
  <c r="D19" i="1"/>
  <c r="D20" i="1"/>
  <c r="D21" i="1"/>
  <c r="D22" i="1"/>
  <c r="D23" i="1"/>
</calcChain>
</file>

<file path=xl/sharedStrings.xml><?xml version="1.0" encoding="utf-8"?>
<sst xmlns="http://schemas.openxmlformats.org/spreadsheetml/2006/main" count="300" uniqueCount="171">
  <si>
    <t>TRGOVINSKI BILANS</t>
  </si>
  <si>
    <t>April</t>
  </si>
  <si>
    <t>Januar</t>
  </si>
  <si>
    <t>Februar</t>
  </si>
  <si>
    <t>Amerika</t>
  </si>
  <si>
    <t>Azija</t>
  </si>
  <si>
    <t>Mart</t>
  </si>
  <si>
    <t>Maj</t>
  </si>
  <si>
    <t>Jun</t>
  </si>
  <si>
    <t>Jul</t>
  </si>
  <si>
    <t>Avgust</t>
  </si>
  <si>
    <t>Septembar</t>
  </si>
  <si>
    <t>IZVOZ</t>
  </si>
  <si>
    <t>UVOZ</t>
  </si>
  <si>
    <t>SVIJET</t>
  </si>
  <si>
    <t xml:space="preserve">Evropa </t>
  </si>
  <si>
    <t xml:space="preserve">Afrika </t>
  </si>
  <si>
    <t xml:space="preserve">Okeanija </t>
  </si>
  <si>
    <t>SAD</t>
  </si>
  <si>
    <t>Kina</t>
  </si>
  <si>
    <t>Rusija</t>
  </si>
  <si>
    <t>Švajcarska</t>
  </si>
  <si>
    <t>Japan</t>
  </si>
  <si>
    <t>Turska</t>
  </si>
  <si>
    <t xml:space="preserve">Brazil </t>
  </si>
  <si>
    <t xml:space="preserve"> %</t>
  </si>
  <si>
    <t>Austrija</t>
  </si>
  <si>
    <t>Belgija</t>
  </si>
  <si>
    <t>Bugarska</t>
  </si>
  <si>
    <t>Češka</t>
  </si>
  <si>
    <t xml:space="preserve">Danska </t>
  </si>
  <si>
    <t>Estonija</t>
  </si>
  <si>
    <t>Finska</t>
  </si>
  <si>
    <t>Francuska</t>
  </si>
  <si>
    <t>Grčka</t>
  </si>
  <si>
    <t>Holandija</t>
  </si>
  <si>
    <t>Irska</t>
  </si>
  <si>
    <t>Italija</t>
  </si>
  <si>
    <t>Kipar</t>
  </si>
  <si>
    <t>Letonija</t>
  </si>
  <si>
    <t>Litvanija</t>
  </si>
  <si>
    <t>Luksemburg</t>
  </si>
  <si>
    <t>Mađarska</t>
  </si>
  <si>
    <t xml:space="preserve">Malta </t>
  </si>
  <si>
    <t>Njemačka</t>
  </si>
  <si>
    <t>Poljska</t>
  </si>
  <si>
    <t>Portugalija</t>
  </si>
  <si>
    <t>Rumunija</t>
  </si>
  <si>
    <t>Slovačka</t>
  </si>
  <si>
    <t>Slovenija</t>
  </si>
  <si>
    <t>Španija</t>
  </si>
  <si>
    <t>Švedska</t>
  </si>
  <si>
    <t xml:space="preserve">CEFTA </t>
  </si>
  <si>
    <t xml:space="preserve">Albanija </t>
  </si>
  <si>
    <t>Moldavija</t>
  </si>
  <si>
    <t>0-9 TOTAL</t>
  </si>
  <si>
    <t>PODJELA PREMA ODSJEKU</t>
  </si>
  <si>
    <t>0  Hrana i žive životinje</t>
  </si>
  <si>
    <t>00 Žive životinje</t>
  </si>
  <si>
    <t>01 Meso i prerada mesa</t>
  </si>
  <si>
    <t>02 Mliječni proizvodi i jaja</t>
  </si>
  <si>
    <t>03 Ribe i prerađevine od ribe</t>
  </si>
  <si>
    <t>04 Žitarice i proizvodi od žitarica</t>
  </si>
  <si>
    <t>05 Povrće i voće</t>
  </si>
  <si>
    <t>06 Šećer, proizvodi od šećera i med</t>
  </si>
  <si>
    <t>07 Kafa, čaj, kakao i začini</t>
  </si>
  <si>
    <t>08 Stočna hrana (sem žita u zrnu)</t>
  </si>
  <si>
    <t>09 Razni proizvodi  za ishranu</t>
  </si>
  <si>
    <t>1  Piće i duvan</t>
  </si>
  <si>
    <t>11 Pića</t>
  </si>
  <si>
    <t>12 Duvan i proizvodi od duvana</t>
  </si>
  <si>
    <t>2  Sirove materije, sem goriva</t>
  </si>
  <si>
    <t>21Kože sirove i krzna nečinjena</t>
  </si>
  <si>
    <t>22 Uljano sjeme i plodovi</t>
  </si>
  <si>
    <t>23 Sirovi kaučuk</t>
  </si>
  <si>
    <t>24 Pluta i drvo</t>
  </si>
  <si>
    <t>25 Celuloza i otpaci od hartije</t>
  </si>
  <si>
    <t>26 Tekstilana vlakna i otpaci</t>
  </si>
  <si>
    <t>27 Sirova đubriva i minerali</t>
  </si>
  <si>
    <t>28 Mineralne rude i otpaci metala</t>
  </si>
  <si>
    <t>29 Životinjske i biljne sirove materije</t>
  </si>
  <si>
    <t>3  Mineralna goriva i maziva</t>
  </si>
  <si>
    <t>32 Kameni ugalj, koks i briketi</t>
  </si>
  <si>
    <t>33 Nafta i naftni derivati</t>
  </si>
  <si>
    <t>34 Gas, prirodni i industrijski</t>
  </si>
  <si>
    <t>35 Električna enegrija</t>
  </si>
  <si>
    <t>4  Životinjska i biljna ulja i masti</t>
  </si>
  <si>
    <t>41 Životinjska ulja i masti</t>
  </si>
  <si>
    <t>42 Čvrste biljne masti i ulja</t>
  </si>
  <si>
    <t>43 Prerađena životinjska i biljna ulja</t>
  </si>
  <si>
    <t>5  Hemijski proizvodi</t>
  </si>
  <si>
    <t>51 Organski hemijski proizvodi</t>
  </si>
  <si>
    <t>52 Neorganski hemijski proizvodi</t>
  </si>
  <si>
    <t>53 Proizvodi za bojenje i stavljenje</t>
  </si>
  <si>
    <t>54 Medicinski i farmaceutski proizvodi</t>
  </si>
  <si>
    <t>55 Eterična ulja, parfemski i toiletni preparati</t>
  </si>
  <si>
    <t>56 Đubriva (osim sirovih)</t>
  </si>
  <si>
    <t>57 Plastične materije u primarnim oblicima</t>
  </si>
  <si>
    <t>58 Plastične mase u ostalim oblicima</t>
  </si>
  <si>
    <t>59 Hemijske materije i proizvodi nigdje nepomenuti</t>
  </si>
  <si>
    <t>6  Proizvodi svrstani po materijalu</t>
  </si>
  <si>
    <t>61 Koža, proizvodi od kože i krzna</t>
  </si>
  <si>
    <t>62 Proizvodi od kaučuka</t>
  </si>
  <si>
    <t>63 Proizvodi od plute i drveta</t>
  </si>
  <si>
    <t>64 Hartija, karton i proizvodi od celuloze</t>
  </si>
  <si>
    <t>65 Predivo, tkanine i tekstilni proizvodi</t>
  </si>
  <si>
    <t>66 Proizvodi od nemetalnih minerala</t>
  </si>
  <si>
    <t>67 Gvozđe i čelik</t>
  </si>
  <si>
    <t>68 Obojeni metali</t>
  </si>
  <si>
    <t>69 Proizvodi od metala, nigdje nepomenuti</t>
  </si>
  <si>
    <t>7  Mašine i transportni uređaji</t>
  </si>
  <si>
    <t>71 Pogonske mašine i uređaji</t>
  </si>
  <si>
    <t>72 Specijalne mašine za neke ind.grane</t>
  </si>
  <si>
    <t>73 Mašine za obradu metala</t>
  </si>
  <si>
    <t>74 Industrijske mašine za opštu upotrebu</t>
  </si>
  <si>
    <t>75 Kancelarijske mašine i za AOP</t>
  </si>
  <si>
    <t>76 Telekomunikacioni aparati i uređaji</t>
  </si>
  <si>
    <t>77 Električne mašine, aparati i uređaji</t>
  </si>
  <si>
    <t>78 Drumska vozila</t>
  </si>
  <si>
    <t>79 Ostala transportna sredstva i opreme</t>
  </si>
  <si>
    <t>8  Razni gotovi proizvodi</t>
  </si>
  <si>
    <t>81 Montažne zgrade, sanitarni uređaji</t>
  </si>
  <si>
    <t>82 Namještaj i djelovi</t>
  </si>
  <si>
    <t>83 Predmeti za putovanja</t>
  </si>
  <si>
    <t>84 Odeća</t>
  </si>
  <si>
    <t>85 Obuća</t>
  </si>
  <si>
    <t>87 Naučni i kontrolni instrstrumenti</t>
  </si>
  <si>
    <t>88 Fotoaparati, časovnici</t>
  </si>
  <si>
    <t>89 Razni gotovi proizvodi</t>
  </si>
  <si>
    <t>9  Proizvodi i transakcije, nigdje nepomenuti</t>
  </si>
  <si>
    <t>PERIOD</t>
  </si>
  <si>
    <t>TRGOVINSKI PARTNERI</t>
  </si>
  <si>
    <t>SMTK</t>
  </si>
  <si>
    <t>%</t>
  </si>
  <si>
    <t xml:space="preserve">      Oktobar</t>
  </si>
  <si>
    <t xml:space="preserve">      Novembar</t>
  </si>
  <si>
    <t xml:space="preserve">      Decembar</t>
  </si>
  <si>
    <t>u hilj. EUR</t>
  </si>
  <si>
    <t>EU</t>
  </si>
  <si>
    <t>Hrvatska</t>
  </si>
  <si>
    <t>Kosovo</t>
  </si>
  <si>
    <t>Makedonija</t>
  </si>
  <si>
    <t xml:space="preserve">Srbija </t>
  </si>
  <si>
    <t>Ujedinjeno Kraljevstvo</t>
  </si>
  <si>
    <t>Indeks</t>
  </si>
  <si>
    <t>CEFTA</t>
  </si>
  <si>
    <t>Evropska unija</t>
  </si>
  <si>
    <t>Ostale zemlje 
(izvan EU i CEFTA-e)</t>
  </si>
  <si>
    <t>Bosna i Hercegovina</t>
  </si>
  <si>
    <r>
      <t>Tabela 1. Spoljnotrgovinska robna razmjena Crne Gore po mjesecima</t>
    </r>
    <r>
      <rPr>
        <b/>
        <vertAlign val="superscript"/>
        <sz val="9"/>
        <rFont val="Arial"/>
        <family val="2"/>
      </rPr>
      <t xml:space="preserve"> (p)</t>
    </r>
  </si>
  <si>
    <t>(p) - preliminarni podaci</t>
  </si>
  <si>
    <r>
      <t xml:space="preserve">Tabela 2. Spoljnotrgovinska robna razmjena Crne Gore po kontinentima i odabranim zemljama </t>
    </r>
    <r>
      <rPr>
        <b/>
        <vertAlign val="superscript"/>
        <sz val="9"/>
        <color theme="1"/>
        <rFont val="Arial"/>
        <family val="2"/>
      </rPr>
      <t>(p)</t>
    </r>
    <r>
      <rPr>
        <b/>
        <sz val="9"/>
        <color theme="1"/>
        <rFont val="Arial"/>
        <family val="2"/>
      </rPr>
      <t xml:space="preserve">
</t>
    </r>
  </si>
  <si>
    <r>
      <t xml:space="preserve">Tabela 3. Spoljnotrgovinski promet po državama članicama EU i potpisnicama CEFTA-e </t>
    </r>
    <r>
      <rPr>
        <b/>
        <vertAlign val="superscript"/>
        <sz val="9"/>
        <rFont val="Arial"/>
        <family val="2"/>
      </rPr>
      <t>(p)</t>
    </r>
  </si>
  <si>
    <r>
      <t xml:space="preserve">Tabela 4. Izvoz Crne Gore po odsjeku SMTK </t>
    </r>
    <r>
      <rPr>
        <b/>
        <vertAlign val="superscript"/>
        <sz val="9"/>
        <color theme="1"/>
        <rFont val="Arial"/>
        <family val="2"/>
      </rPr>
      <t>(p)</t>
    </r>
  </si>
  <si>
    <r>
      <t>Tabela 5. Uvoz Crne Gore po odsjeku SMTK</t>
    </r>
    <r>
      <rPr>
        <b/>
        <vertAlign val="superscript"/>
        <sz val="9"/>
        <color theme="1"/>
        <rFont val="Arial"/>
        <family val="2"/>
      </rPr>
      <t>(p)</t>
    </r>
  </si>
  <si>
    <t>2018</t>
  </si>
  <si>
    <t xml:space="preserve">%  </t>
  </si>
  <si>
    <t>300¹</t>
  </si>
  <si>
    <t>67 Gvožđe i čelik</t>
  </si>
  <si>
    <t xml:space="preserve">      Maj</t>
  </si>
  <si>
    <t xml:space="preserve">     Avgust </t>
  </si>
  <si>
    <t xml:space="preserve">     Septembar</t>
  </si>
  <si>
    <t xml:space="preserve">     Oktobar </t>
  </si>
  <si>
    <t xml:space="preserve">     Novembar </t>
  </si>
  <si>
    <t>Jan-Novembar 18</t>
  </si>
  <si>
    <t>Jan-Novembar 19</t>
  </si>
  <si>
    <t>Jan-Novembar</t>
  </si>
  <si>
    <t>Jan-Novembar 2018</t>
  </si>
  <si>
    <t>Jan-Novembar 2019</t>
  </si>
  <si>
    <t>Jan - Novembar 2018</t>
  </si>
  <si>
    <t>Jan - Novembar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</si>
</sst>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b/>
      <vertAlign val="superscript"/>
      <sz val="9"/>
      <color theme="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07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2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" fillId="2" borderId="1" xfId="0" applyFont="1" applyFill="1" applyBorder="1" applyAlignment="1">
      <alignment horizontal="left" vertical="center" indent="1"/>
    </xf>
    <xf numFmtId="3" fontId="1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indent="2"/>
    </xf>
    <xf numFmtId="3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wrapText="1" indent="1"/>
    </xf>
    <xf numFmtId="3" fontId="2" fillId="0" borderId="1" xfId="0" applyNumberFormat="1" applyFont="1" applyBorder="1"/>
    <xf numFmtId="3" fontId="1" fillId="2" borderId="3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/>
    <xf numFmtId="3" fontId="1" fillId="0" borderId="1" xfId="0" applyNumberFormat="1" applyFont="1" applyBorder="1"/>
    <xf numFmtId="3" fontId="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indent="1"/>
    </xf>
    <xf numFmtId="0" fontId="7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3" fontId="6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/>
    <xf numFmtId="164" fontId="2" fillId="0" borderId="1" xfId="0" applyNumberFormat="1" applyFont="1" applyBorder="1"/>
    <xf numFmtId="0" fontId="4" fillId="2" borderId="2" xfId="0" applyNumberFormat="1" applyFont="1" applyFill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3" fontId="1" fillId="0" borderId="0" xfId="0" applyNumberFormat="1" applyFont="1" applyBorder="1" applyAlignment="1"/>
    <xf numFmtId="3" fontId="2" fillId="2" borderId="1" xfId="0" applyNumberFormat="1" applyFont="1" applyFill="1" applyBorder="1" applyAlignment="1"/>
    <xf numFmtId="3" fontId="1" fillId="2" borderId="1" xfId="0" applyNumberFormat="1" applyFont="1" applyFill="1" applyBorder="1" applyAlignment="1"/>
    <xf numFmtId="3" fontId="2" fillId="0" borderId="0" xfId="0" applyNumberFormat="1" applyFont="1" applyAlignment="1"/>
    <xf numFmtId="0" fontId="6" fillId="0" borderId="3" xfId="0" applyFont="1" applyBorder="1" applyAlignment="1">
      <alignment horizontal="center"/>
    </xf>
    <xf numFmtId="3" fontId="1" fillId="0" borderId="7" xfId="0" applyNumberFormat="1" applyFont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5" fontId="1" fillId="0" borderId="7" xfId="0" applyNumberFormat="1" applyFont="1" applyBorder="1" applyAlignment="1">
      <alignment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1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2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3" fontId="2" fillId="2" borderId="4" xfId="0" applyNumberFormat="1" applyFont="1" applyFill="1" applyBorder="1" applyAlignment="1">
      <alignment horizontal="center"/>
    </xf>
    <xf numFmtId="164" fontId="1" fillId="0" borderId="3" xfId="0" applyNumberFormat="1" applyFont="1" applyBorder="1"/>
    <xf numFmtId="0" fontId="6" fillId="0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3" fontId="1" fillId="0" borderId="3" xfId="0" applyNumberFormat="1" applyFont="1" applyBorder="1"/>
    <xf numFmtId="0" fontId="6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64" fontId="0" fillId="0" borderId="0" xfId="0" applyNumberFormat="1"/>
    <xf numFmtId="3" fontId="1" fillId="0" borderId="4" xfId="0" applyNumberFormat="1" applyFont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3" fontId="7" fillId="0" borderId="0" xfId="0" applyNumberFormat="1" applyFont="1"/>
    <xf numFmtId="0" fontId="2" fillId="0" borderId="1" xfId="0" applyFont="1" applyFill="1" applyBorder="1" applyAlignment="1">
      <alignment horizontal="left" vertical="center" indent="2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3" fontId="2" fillId="0" borderId="0" xfId="0" applyNumberFormat="1" applyFont="1"/>
    <xf numFmtId="3" fontId="11" fillId="0" borderId="1" xfId="0" applyNumberFormat="1" applyFont="1" applyBorder="1" applyAlignment="1">
      <alignment horizontal="center"/>
    </xf>
    <xf numFmtId="0" fontId="8" fillId="0" borderId="0" xfId="0" applyFont="1"/>
    <xf numFmtId="0" fontId="6" fillId="0" borderId="1" xfId="0" applyFont="1" applyFill="1" applyBorder="1" applyAlignment="1">
      <alignment horizontal="left" vertical="center"/>
    </xf>
    <xf numFmtId="165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1" fontId="11" fillId="0" borderId="1" xfId="0" applyNumberFormat="1" applyFont="1" applyBorder="1" applyAlignment="1">
      <alignment horizontal="center"/>
    </xf>
    <xf numFmtId="164" fontId="8" fillId="0" borderId="0" xfId="0" applyNumberFormat="1" applyFont="1"/>
    <xf numFmtId="164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166" fontId="0" fillId="0" borderId="0" xfId="1" applyNumberFormat="1" applyFont="1"/>
    <xf numFmtId="0" fontId="1" fillId="3" borderId="10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top"/>
    </xf>
    <xf numFmtId="49" fontId="1" fillId="2" borderId="3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 inden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>
      <selection activeCell="B41" sqref="B41"/>
    </sheetView>
  </sheetViews>
  <sheetFormatPr defaultRowHeight="15" x14ac:dyDescent="0.25"/>
  <cols>
    <col min="1" max="1" width="27.42578125" customWidth="1"/>
    <col min="2" max="4" width="19.140625" customWidth="1"/>
    <col min="7" max="7" width="16.85546875" bestFit="1" customWidth="1"/>
    <col min="8" max="8" width="15.28515625" bestFit="1" customWidth="1"/>
    <col min="9" max="9" width="16.85546875" bestFit="1" customWidth="1"/>
    <col min="10" max="10" width="15.28515625" bestFit="1" customWidth="1"/>
  </cols>
  <sheetData>
    <row r="1" spans="1:10" ht="17.25" customHeight="1" x14ac:dyDescent="0.25">
      <c r="A1" s="19" t="s">
        <v>149</v>
      </c>
      <c r="B1" s="19"/>
      <c r="C1" s="19"/>
      <c r="D1" s="19"/>
    </row>
    <row r="2" spans="1:10" ht="15" customHeight="1" x14ac:dyDescent="0.25">
      <c r="A2" s="4" t="s">
        <v>130</v>
      </c>
      <c r="B2" s="5" t="s">
        <v>13</v>
      </c>
      <c r="C2" s="5" t="s">
        <v>12</v>
      </c>
      <c r="D2" s="6" t="s">
        <v>0</v>
      </c>
    </row>
    <row r="3" spans="1:10" x14ac:dyDescent="0.25">
      <c r="A3" s="2">
        <v>2018</v>
      </c>
      <c r="B3" s="36"/>
      <c r="C3" s="37"/>
      <c r="D3" s="38"/>
    </row>
    <row r="4" spans="1:10" x14ac:dyDescent="0.25">
      <c r="A4" s="3" t="s">
        <v>2</v>
      </c>
      <c r="B4" s="27">
        <v>120542</v>
      </c>
      <c r="C4" s="32">
        <v>25918</v>
      </c>
      <c r="D4" s="32">
        <v>-94623</v>
      </c>
      <c r="E4" s="1"/>
      <c r="F4" s="1"/>
      <c r="G4" s="81"/>
      <c r="H4" s="81"/>
      <c r="I4" s="81"/>
      <c r="J4" s="81"/>
    </row>
    <row r="5" spans="1:10" x14ac:dyDescent="0.25">
      <c r="A5" s="3" t="s">
        <v>3</v>
      </c>
      <c r="B5" s="27">
        <v>161508</v>
      </c>
      <c r="C5" s="32">
        <v>29952</v>
      </c>
      <c r="D5" s="32">
        <v>-131556</v>
      </c>
      <c r="E5" s="1"/>
      <c r="F5" s="1"/>
      <c r="G5" s="81"/>
      <c r="H5" s="81"/>
      <c r="I5" s="81"/>
      <c r="J5" s="81"/>
    </row>
    <row r="6" spans="1:10" x14ac:dyDescent="0.25">
      <c r="A6" s="3" t="s">
        <v>6</v>
      </c>
      <c r="B6" s="27">
        <v>220005</v>
      </c>
      <c r="C6" s="32">
        <v>38318</v>
      </c>
      <c r="D6" s="32">
        <v>-181686</v>
      </c>
      <c r="E6" s="1"/>
      <c r="F6" s="1"/>
      <c r="G6" s="81"/>
      <c r="H6" s="81"/>
      <c r="I6" s="81"/>
      <c r="J6" s="81"/>
    </row>
    <row r="7" spans="1:10" x14ac:dyDescent="0.25">
      <c r="A7" s="3" t="s">
        <v>1</v>
      </c>
      <c r="B7" s="27">
        <v>220808</v>
      </c>
      <c r="C7" s="32">
        <v>35276</v>
      </c>
      <c r="D7" s="32">
        <v>-185532</v>
      </c>
      <c r="E7" s="1"/>
      <c r="F7" s="1"/>
      <c r="G7" s="81"/>
      <c r="H7" s="81"/>
      <c r="I7" s="81"/>
      <c r="J7" s="81"/>
    </row>
    <row r="8" spans="1:10" x14ac:dyDescent="0.25">
      <c r="A8" s="3" t="s">
        <v>7</v>
      </c>
      <c r="B8" s="27">
        <v>240774</v>
      </c>
      <c r="C8" s="32">
        <v>30302</v>
      </c>
      <c r="D8" s="32">
        <v>-210472</v>
      </c>
      <c r="E8" s="1"/>
      <c r="F8" s="1"/>
      <c r="G8" s="81"/>
      <c r="H8" s="81"/>
      <c r="I8" s="81"/>
      <c r="J8" s="81"/>
    </row>
    <row r="9" spans="1:10" x14ac:dyDescent="0.25">
      <c r="A9" s="3" t="s">
        <v>8</v>
      </c>
      <c r="B9" s="27">
        <v>241694</v>
      </c>
      <c r="C9" s="32">
        <v>40138</v>
      </c>
      <c r="D9" s="32">
        <v>-201555</v>
      </c>
      <c r="E9" s="1"/>
      <c r="F9" s="1"/>
      <c r="G9" s="81"/>
      <c r="H9" s="81"/>
      <c r="I9" s="81"/>
      <c r="J9" s="81"/>
    </row>
    <row r="10" spans="1:10" x14ac:dyDescent="0.25">
      <c r="A10" s="3" t="s">
        <v>9</v>
      </c>
      <c r="B10" s="27">
        <v>250941</v>
      </c>
      <c r="C10" s="32">
        <v>30271</v>
      </c>
      <c r="D10" s="32">
        <v>-220671</v>
      </c>
      <c r="E10" s="1"/>
      <c r="F10" s="1"/>
      <c r="G10" s="81"/>
      <c r="H10" s="81"/>
      <c r="I10" s="81"/>
      <c r="J10" s="81"/>
    </row>
    <row r="11" spans="1:10" x14ac:dyDescent="0.25">
      <c r="A11" s="3" t="s">
        <v>10</v>
      </c>
      <c r="B11" s="27">
        <v>228822</v>
      </c>
      <c r="C11" s="32">
        <v>33296</v>
      </c>
      <c r="D11" s="32">
        <v>-195526</v>
      </c>
      <c r="E11" s="1"/>
      <c r="F11" s="1"/>
      <c r="G11" s="81"/>
      <c r="H11" s="81"/>
      <c r="I11" s="81"/>
      <c r="J11" s="81"/>
    </row>
    <row r="12" spans="1:10" x14ac:dyDescent="0.25">
      <c r="A12" s="3" t="s">
        <v>11</v>
      </c>
      <c r="B12" s="27">
        <v>205730</v>
      </c>
      <c r="C12" s="32">
        <v>30508</v>
      </c>
      <c r="D12" s="32">
        <v>-175222</v>
      </c>
      <c r="E12" s="1"/>
      <c r="F12" s="1"/>
      <c r="G12" s="81"/>
      <c r="H12" s="81"/>
      <c r="I12" s="81"/>
      <c r="J12" s="81"/>
    </row>
    <row r="13" spans="1:10" x14ac:dyDescent="0.25">
      <c r="A13" s="22" t="s">
        <v>134</v>
      </c>
      <c r="B13" s="27">
        <v>245749</v>
      </c>
      <c r="C13" s="32">
        <v>33325</v>
      </c>
      <c r="D13" s="32">
        <v>-212424</v>
      </c>
      <c r="E13" s="1"/>
      <c r="F13" s="1"/>
      <c r="G13" s="81"/>
      <c r="H13" s="81"/>
      <c r="I13" s="81"/>
      <c r="J13" s="81"/>
    </row>
    <row r="14" spans="1:10" x14ac:dyDescent="0.25">
      <c r="A14" s="22" t="s">
        <v>135</v>
      </c>
      <c r="B14" s="27">
        <v>200470</v>
      </c>
      <c r="C14" s="32">
        <v>37943</v>
      </c>
      <c r="D14" s="32">
        <v>-162527</v>
      </c>
      <c r="E14" s="1"/>
      <c r="F14" s="1"/>
      <c r="G14" s="81"/>
      <c r="H14" s="81"/>
      <c r="I14" s="81"/>
      <c r="J14" s="81"/>
    </row>
    <row r="15" spans="1:10" x14ac:dyDescent="0.25">
      <c r="A15" s="22" t="s">
        <v>136</v>
      </c>
      <c r="B15" s="27">
        <v>216538</v>
      </c>
      <c r="C15" s="32">
        <v>34860</v>
      </c>
      <c r="D15" s="32">
        <v>-181678</v>
      </c>
      <c r="E15" s="1"/>
      <c r="F15" s="1"/>
    </row>
    <row r="16" spans="1:10" x14ac:dyDescent="0.25">
      <c r="A16" s="2">
        <v>2019</v>
      </c>
      <c r="B16" s="62"/>
      <c r="C16" s="37"/>
      <c r="D16" s="38"/>
      <c r="E16" s="1"/>
      <c r="F16" s="1"/>
    </row>
    <row r="17" spans="1:10" x14ac:dyDescent="0.25">
      <c r="A17" s="3" t="s">
        <v>2</v>
      </c>
      <c r="B17" s="27">
        <v>128808.60531</v>
      </c>
      <c r="C17" s="27">
        <v>28233.656420000003</v>
      </c>
      <c r="D17" s="27">
        <f>C17-B17</f>
        <v>-100574.94889</v>
      </c>
      <c r="E17" s="1"/>
      <c r="F17" s="1"/>
      <c r="G17" s="1"/>
      <c r="H17" s="1"/>
      <c r="I17" s="1"/>
      <c r="J17" s="1"/>
    </row>
    <row r="18" spans="1:10" x14ac:dyDescent="0.25">
      <c r="A18" s="3" t="s">
        <v>3</v>
      </c>
      <c r="B18" s="27">
        <v>179762.87522999998</v>
      </c>
      <c r="C18" s="27">
        <v>32040.267449999999</v>
      </c>
      <c r="D18" s="27">
        <f t="shared" ref="D18:D27" si="0">C18-B18</f>
        <v>-147722.60777999996</v>
      </c>
      <c r="E18" s="1"/>
      <c r="F18" s="1"/>
      <c r="G18" s="1"/>
      <c r="H18" s="1"/>
      <c r="I18" s="1"/>
      <c r="J18" s="1"/>
    </row>
    <row r="19" spans="1:10" x14ac:dyDescent="0.25">
      <c r="A19" s="3" t="s">
        <v>6</v>
      </c>
      <c r="B19" s="27">
        <v>215275.08315000002</v>
      </c>
      <c r="C19" s="27">
        <v>33404.597269999998</v>
      </c>
      <c r="D19" s="27">
        <f t="shared" si="0"/>
        <v>-181870.48588000002</v>
      </c>
      <c r="E19" s="1"/>
      <c r="F19" s="1"/>
      <c r="G19" s="1"/>
      <c r="H19" s="1"/>
      <c r="I19" s="1"/>
      <c r="J19" s="1"/>
    </row>
    <row r="20" spans="1:10" x14ac:dyDescent="0.25">
      <c r="A20" s="65" t="s">
        <v>1</v>
      </c>
      <c r="B20" s="27">
        <v>241750.58867</v>
      </c>
      <c r="C20" s="27">
        <v>31506.876359999998</v>
      </c>
      <c r="D20" s="27">
        <f t="shared" si="0"/>
        <v>-210243.71231</v>
      </c>
      <c r="F20" s="1"/>
      <c r="G20" s="1"/>
      <c r="H20" s="1"/>
      <c r="I20" s="1"/>
      <c r="J20" s="1"/>
    </row>
    <row r="21" spans="1:10" x14ac:dyDescent="0.25">
      <c r="A21" s="80" t="s">
        <v>159</v>
      </c>
      <c r="B21" s="27">
        <v>239226.36291999999</v>
      </c>
      <c r="C21" s="27">
        <v>30095.260579999998</v>
      </c>
      <c r="D21" s="27">
        <f t="shared" si="0"/>
        <v>-209131.10233999998</v>
      </c>
      <c r="F21" s="1"/>
      <c r="G21" s="1"/>
      <c r="H21" s="1"/>
      <c r="I21" s="1"/>
      <c r="J21" s="1"/>
    </row>
    <row r="22" spans="1:10" x14ac:dyDescent="0.25">
      <c r="A22" s="65" t="s">
        <v>8</v>
      </c>
      <c r="B22" s="27">
        <v>235143.6251</v>
      </c>
      <c r="C22" s="27">
        <v>36796.129380000006</v>
      </c>
      <c r="D22" s="27">
        <f t="shared" si="0"/>
        <v>-198347.49572000001</v>
      </c>
      <c r="F22" s="1"/>
      <c r="G22" s="1"/>
      <c r="H22" s="1"/>
      <c r="I22" s="1"/>
      <c r="J22" s="1"/>
    </row>
    <row r="23" spans="1:10" x14ac:dyDescent="0.25">
      <c r="A23" s="65" t="s">
        <v>9</v>
      </c>
      <c r="B23" s="27">
        <v>259760.36500999998</v>
      </c>
      <c r="C23" s="27">
        <v>36499.465990000004</v>
      </c>
      <c r="D23" s="27">
        <f t="shared" si="0"/>
        <v>-223260.89901999998</v>
      </c>
      <c r="F23" s="1"/>
      <c r="G23" s="1"/>
      <c r="H23" s="1"/>
      <c r="I23" s="1"/>
      <c r="J23" s="1"/>
    </row>
    <row r="24" spans="1:10" x14ac:dyDescent="0.25">
      <c r="A24" s="72" t="s">
        <v>160</v>
      </c>
      <c r="B24" s="27">
        <v>226815.78609000001</v>
      </c>
      <c r="C24" s="27">
        <v>34423.868820000003</v>
      </c>
      <c r="D24" s="27">
        <f t="shared" si="0"/>
        <v>-192391.91727000001</v>
      </c>
      <c r="F24" s="1"/>
      <c r="G24" s="1"/>
      <c r="H24" s="1"/>
      <c r="I24" s="1"/>
      <c r="J24" s="1"/>
    </row>
    <row r="25" spans="1:10" x14ac:dyDescent="0.25">
      <c r="A25" s="72" t="s">
        <v>161</v>
      </c>
      <c r="B25" s="27">
        <v>223028.40990999999</v>
      </c>
      <c r="C25" s="27">
        <v>37533.263169999998</v>
      </c>
      <c r="D25" s="27">
        <f t="shared" si="0"/>
        <v>-185495.14674</v>
      </c>
      <c r="F25" s="1"/>
      <c r="G25" s="1"/>
      <c r="H25" s="1"/>
      <c r="I25" s="1"/>
      <c r="J25" s="1"/>
    </row>
    <row r="26" spans="1:10" x14ac:dyDescent="0.25">
      <c r="A26" s="72" t="s">
        <v>162</v>
      </c>
      <c r="B26" s="27">
        <v>229190.26399000001</v>
      </c>
      <c r="C26" s="27">
        <v>39500.802130000004</v>
      </c>
      <c r="D26" s="27">
        <f t="shared" si="0"/>
        <v>-189689.46186000001</v>
      </c>
      <c r="F26" s="1"/>
      <c r="G26" s="1"/>
      <c r="H26" s="1"/>
      <c r="I26" s="1"/>
      <c r="J26" s="1"/>
    </row>
    <row r="27" spans="1:10" x14ac:dyDescent="0.25">
      <c r="A27" s="72" t="s">
        <v>163</v>
      </c>
      <c r="B27" s="27">
        <v>205241.47652</v>
      </c>
      <c r="C27" s="27">
        <v>33430.529579999995</v>
      </c>
      <c r="D27" s="27">
        <f t="shared" si="0"/>
        <v>-171810.94693999999</v>
      </c>
      <c r="F27" s="1"/>
      <c r="G27" s="1"/>
      <c r="H27" s="1"/>
      <c r="I27" s="1"/>
      <c r="J27" s="1"/>
    </row>
    <row r="28" spans="1:10" x14ac:dyDescent="0.25">
      <c r="A28" t="s">
        <v>150</v>
      </c>
      <c r="B28" s="1"/>
      <c r="C28" s="1"/>
      <c r="G28" s="81"/>
    </row>
    <row r="29" spans="1:10" x14ac:dyDescent="0.25">
      <c r="B29" s="1"/>
      <c r="C29" s="1"/>
      <c r="D29" s="1"/>
      <c r="F29" s="61"/>
    </row>
    <row r="31" spans="1:10" x14ac:dyDescent="0.25">
      <c r="G31" s="1"/>
      <c r="H31" s="1"/>
      <c r="I31" s="1"/>
      <c r="J31" s="1"/>
    </row>
    <row r="32" spans="1:10" x14ac:dyDescent="0.25">
      <c r="G32" s="1"/>
      <c r="H32" s="1"/>
      <c r="I32" s="1"/>
      <c r="J32" s="1"/>
    </row>
    <row r="33" spans="7:10" x14ac:dyDescent="0.25">
      <c r="G33" s="1"/>
      <c r="H33" s="1"/>
      <c r="I33" s="1"/>
      <c r="J33" s="1"/>
    </row>
    <row r="34" spans="7:10" x14ac:dyDescent="0.25">
      <c r="G34" s="1"/>
      <c r="H34" s="1"/>
      <c r="I34" s="1"/>
      <c r="J34" s="1"/>
    </row>
    <row r="35" spans="7:10" x14ac:dyDescent="0.25">
      <c r="G35" s="1"/>
      <c r="H35" s="1"/>
      <c r="I35" s="1"/>
      <c r="J35" s="1"/>
    </row>
    <row r="36" spans="7:10" x14ac:dyDescent="0.25">
      <c r="G36" s="1"/>
      <c r="H36" s="1"/>
      <c r="I36" s="1"/>
      <c r="J36" s="1"/>
    </row>
    <row r="37" spans="7:10" x14ac:dyDescent="0.25">
      <c r="G37" s="1"/>
      <c r="H37" s="1"/>
      <c r="I37" s="1"/>
      <c r="J37" s="1"/>
    </row>
    <row r="38" spans="7:10" x14ac:dyDescent="0.25">
      <c r="G38" s="1"/>
      <c r="H38" s="1"/>
      <c r="I38" s="1"/>
      <c r="J38" s="1"/>
    </row>
    <row r="39" spans="7:10" x14ac:dyDescent="0.25">
      <c r="G39" s="1"/>
      <c r="H39" s="1"/>
      <c r="I39" s="1"/>
      <c r="J39" s="1"/>
    </row>
    <row r="40" spans="7:10" x14ac:dyDescent="0.25">
      <c r="G40" s="1"/>
      <c r="H40" s="1"/>
      <c r="I40" s="1"/>
      <c r="J40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zoomScaleNormal="100" workbookViewId="0">
      <selection activeCell="J8" sqref="J8"/>
    </sheetView>
  </sheetViews>
  <sheetFormatPr defaultRowHeight="15" x14ac:dyDescent="0.25"/>
  <cols>
    <col min="1" max="1" width="20.7109375" style="7" customWidth="1"/>
    <col min="2" max="2" width="8.85546875" style="51"/>
    <col min="4" max="4" width="8.85546875" style="51"/>
    <col min="6" max="6" width="8.85546875" style="51"/>
    <col min="7" max="7" width="11.7109375" customWidth="1"/>
    <col min="8" max="8" width="8.85546875" style="1"/>
    <col min="10" max="10" width="17.42578125" customWidth="1"/>
    <col min="11" max="11" width="14.7109375" customWidth="1"/>
    <col min="12" max="12" width="12.7109375" customWidth="1"/>
    <col min="13" max="13" width="9.85546875" bestFit="1" customWidth="1"/>
  </cols>
  <sheetData>
    <row r="1" spans="1:33" ht="24" customHeight="1" x14ac:dyDescent="0.25">
      <c r="A1" s="20" t="s">
        <v>151</v>
      </c>
      <c r="B1" s="48"/>
      <c r="C1" s="21"/>
      <c r="D1" s="48"/>
      <c r="E1" s="21"/>
      <c r="F1" s="48"/>
      <c r="G1" s="21"/>
      <c r="H1" s="44"/>
      <c r="I1" s="21"/>
      <c r="J1" s="21"/>
      <c r="K1" s="21"/>
    </row>
    <row r="2" spans="1:33" ht="15" customHeight="1" x14ac:dyDescent="0.25">
      <c r="A2" s="83" t="s">
        <v>131</v>
      </c>
      <c r="B2" s="88" t="s">
        <v>12</v>
      </c>
      <c r="C2" s="86"/>
      <c r="D2" s="88"/>
      <c r="E2" s="86"/>
      <c r="F2" s="88" t="s">
        <v>13</v>
      </c>
      <c r="G2" s="86"/>
      <c r="H2" s="86"/>
      <c r="I2" s="86"/>
      <c r="J2" s="86" t="s">
        <v>0</v>
      </c>
      <c r="K2" s="86"/>
    </row>
    <row r="3" spans="1:33" ht="15" customHeight="1" x14ac:dyDescent="0.25">
      <c r="A3" s="84"/>
      <c r="B3" s="87" t="s">
        <v>164</v>
      </c>
      <c r="C3" s="87"/>
      <c r="D3" s="87" t="s">
        <v>165</v>
      </c>
      <c r="E3" s="87"/>
      <c r="F3" s="87" t="s">
        <v>164</v>
      </c>
      <c r="G3" s="87"/>
      <c r="H3" s="87" t="s">
        <v>165</v>
      </c>
      <c r="I3" s="87"/>
      <c r="J3" s="63" t="s">
        <v>164</v>
      </c>
      <c r="K3" s="66" t="s">
        <v>165</v>
      </c>
    </row>
    <row r="4" spans="1:33" ht="15" customHeight="1" x14ac:dyDescent="0.25">
      <c r="A4" s="85"/>
      <c r="B4" s="49" t="s">
        <v>133</v>
      </c>
      <c r="C4" s="23" t="s">
        <v>137</v>
      </c>
      <c r="D4" s="49" t="s">
        <v>133</v>
      </c>
      <c r="E4" s="23" t="s">
        <v>137</v>
      </c>
      <c r="F4" s="49" t="s">
        <v>133</v>
      </c>
      <c r="G4" s="23" t="s">
        <v>137</v>
      </c>
      <c r="H4" s="45" t="s">
        <v>133</v>
      </c>
      <c r="I4" s="23" t="s">
        <v>137</v>
      </c>
      <c r="J4" s="23" t="s">
        <v>137</v>
      </c>
      <c r="K4" s="23" t="s">
        <v>137</v>
      </c>
      <c r="L4" s="24"/>
    </row>
    <row r="5" spans="1:33" ht="15" customHeight="1" x14ac:dyDescent="0.25">
      <c r="A5" s="16" t="s">
        <v>14</v>
      </c>
      <c r="B5" s="50">
        <v>100</v>
      </c>
      <c r="C5" s="9">
        <v>365247.76963</v>
      </c>
      <c r="D5" s="46">
        <v>100</v>
      </c>
      <c r="E5" s="18">
        <v>373464.71714999998</v>
      </c>
      <c r="F5" s="46">
        <v>100</v>
      </c>
      <c r="G5" s="18">
        <v>2337042.8578499998</v>
      </c>
      <c r="H5" s="46">
        <v>100</v>
      </c>
      <c r="I5" s="18">
        <v>2384003.4419</v>
      </c>
      <c r="J5" s="18">
        <v>-1971795.0882199998</v>
      </c>
      <c r="K5" s="18">
        <v>-2010539</v>
      </c>
      <c r="M5" s="1"/>
      <c r="N5" s="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1:33" ht="15" customHeight="1" x14ac:dyDescent="0.25">
      <c r="A6" s="16" t="s">
        <v>15</v>
      </c>
      <c r="B6" s="52">
        <v>95.101735682568687</v>
      </c>
      <c r="C6" s="12">
        <v>347356.96846</v>
      </c>
      <c r="D6" s="47">
        <v>94.632521330803854</v>
      </c>
      <c r="E6" s="11">
        <v>353419.07812000002</v>
      </c>
      <c r="F6" s="47">
        <v>82.246738815406445</v>
      </c>
      <c r="G6" s="11">
        <v>1922141.5352999999</v>
      </c>
      <c r="H6" s="47">
        <v>84.364864062321473</v>
      </c>
      <c r="I6" s="11">
        <v>2011261.263</v>
      </c>
      <c r="J6" s="11">
        <v>-1574784.56684</v>
      </c>
      <c r="K6" s="11">
        <v>-1657842.1848800001</v>
      </c>
      <c r="M6" s="1"/>
      <c r="N6" s="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3" ht="15" customHeight="1" x14ac:dyDescent="0.25">
      <c r="A7" s="16" t="s">
        <v>146</v>
      </c>
      <c r="B7" s="52">
        <v>45.359604166188483</v>
      </c>
      <c r="C7" s="11">
        <v>165674.94253</v>
      </c>
      <c r="D7" s="47">
        <v>39.37083535817488</v>
      </c>
      <c r="E7" s="11">
        <v>147036.17890999999</v>
      </c>
      <c r="F7" s="47">
        <v>48.16650838211757</v>
      </c>
      <c r="G7" s="11">
        <v>1125671.9440200001</v>
      </c>
      <c r="H7" s="47">
        <v>48.148784159689512</v>
      </c>
      <c r="I7" s="11">
        <v>1147868.6716</v>
      </c>
      <c r="J7" s="11">
        <v>-959997.00149000005</v>
      </c>
      <c r="K7" s="11">
        <v>-1000832.49269</v>
      </c>
      <c r="M7" s="1"/>
      <c r="N7" s="1"/>
      <c r="W7" s="51"/>
      <c r="X7" s="51"/>
      <c r="Y7" s="51"/>
      <c r="Z7" s="51"/>
      <c r="AA7" s="51"/>
      <c r="AB7" s="51"/>
      <c r="AC7" s="51"/>
      <c r="AD7" s="51"/>
      <c r="AE7" s="51"/>
      <c r="AF7" s="51"/>
    </row>
    <row r="8" spans="1:33" ht="15" customHeight="1" x14ac:dyDescent="0.25">
      <c r="A8" s="16" t="s">
        <v>145</v>
      </c>
      <c r="B8" s="52">
        <v>39.316720432125251</v>
      </c>
      <c r="C8" s="11">
        <v>143603.44446999999</v>
      </c>
      <c r="D8" s="47">
        <v>43.732190571138133</v>
      </c>
      <c r="E8" s="11">
        <v>163324.30181999999</v>
      </c>
      <c r="F8" s="47">
        <f>+G8/G5*100</f>
        <v>28.487196876332632</v>
      </c>
      <c r="G8" s="11">
        <v>665758</v>
      </c>
      <c r="H8" s="47">
        <f>+I8/I5*100</f>
        <v>28.665478748443245</v>
      </c>
      <c r="I8" s="11">
        <v>683386</v>
      </c>
      <c r="J8" s="11">
        <f>+C8-G8</f>
        <v>-522154.55553000001</v>
      </c>
      <c r="K8" s="11">
        <f>+E8-I8</f>
        <v>-520061.69818000001</v>
      </c>
      <c r="M8" s="1"/>
      <c r="N8" s="1"/>
      <c r="W8" s="51"/>
      <c r="X8" s="51"/>
      <c r="Y8" s="51"/>
      <c r="Z8" s="51"/>
      <c r="AA8" s="51"/>
      <c r="AB8" s="51"/>
      <c r="AC8" s="51"/>
      <c r="AD8" s="51"/>
      <c r="AE8" s="51"/>
      <c r="AF8" s="51"/>
    </row>
    <row r="9" spans="1:33" ht="15" customHeight="1" x14ac:dyDescent="0.25">
      <c r="A9" s="16" t="s">
        <v>16</v>
      </c>
      <c r="B9" s="52">
        <v>0.29215318715866956</v>
      </c>
      <c r="C9" s="11">
        <v>1067.0830000000001</v>
      </c>
      <c r="D9" s="47">
        <v>0.40657590135620131</v>
      </c>
      <c r="E9" s="11">
        <v>1518.4175400000001</v>
      </c>
      <c r="F9" s="47">
        <v>0.41571409088055206</v>
      </c>
      <c r="G9" s="11">
        <v>9715.4164700000001</v>
      </c>
      <c r="H9" s="47">
        <v>0.34396506296419876</v>
      </c>
      <c r="I9" s="11">
        <v>8200.1389400000007</v>
      </c>
      <c r="J9" s="11">
        <v>-8648.3334699999996</v>
      </c>
      <c r="K9" s="11">
        <v>-6681.7214000000004</v>
      </c>
      <c r="M9" s="1"/>
      <c r="N9" s="1"/>
      <c r="W9" s="51"/>
      <c r="X9" s="51"/>
      <c r="Y9" s="51"/>
      <c r="Z9" s="51"/>
      <c r="AA9" s="51"/>
      <c r="AB9" s="51"/>
      <c r="AC9" s="51"/>
      <c r="AD9" s="51"/>
      <c r="AE9" s="51"/>
      <c r="AF9" s="51"/>
    </row>
    <row r="10" spans="1:33" ht="15" customHeight="1" x14ac:dyDescent="0.25">
      <c r="A10" s="16" t="s">
        <v>5</v>
      </c>
      <c r="B10" s="52">
        <v>4.2094976857969977</v>
      </c>
      <c r="C10" s="11">
        <v>15375.09641</v>
      </c>
      <c r="D10" s="47">
        <v>4.4272936426706835</v>
      </c>
      <c r="E10" s="11">
        <v>16534.379679999998</v>
      </c>
      <c r="F10" s="47">
        <v>14.427710523468781</v>
      </c>
      <c r="G10" s="11">
        <v>337181.77833999996</v>
      </c>
      <c r="H10" s="47">
        <v>13.175723306408537</v>
      </c>
      <c r="I10" s="11">
        <v>314109.69712000003</v>
      </c>
      <c r="J10" s="11">
        <v>-321806.68192999996</v>
      </c>
      <c r="K10" s="11">
        <v>-297575.31744000001</v>
      </c>
      <c r="M10" s="1"/>
      <c r="N10" s="1"/>
      <c r="W10" s="51"/>
      <c r="X10" s="51"/>
      <c r="Y10" s="51"/>
      <c r="Z10" s="51"/>
      <c r="AA10" s="51"/>
      <c r="AB10" s="51"/>
      <c r="AC10" s="51"/>
      <c r="AD10" s="51"/>
      <c r="AE10" s="51"/>
      <c r="AF10" s="51"/>
    </row>
    <row r="11" spans="1:33" ht="15" customHeight="1" x14ac:dyDescent="0.25">
      <c r="A11" s="16" t="s">
        <v>4</v>
      </c>
      <c r="B11" s="52">
        <v>0.24186222982138678</v>
      </c>
      <c r="C11" s="11">
        <v>883.39639999999997</v>
      </c>
      <c r="D11" s="47">
        <v>0.50004378572927799</v>
      </c>
      <c r="E11" s="11">
        <v>1867.48711</v>
      </c>
      <c r="F11" s="47">
        <v>2.8877153456263907</v>
      </c>
      <c r="G11" s="11">
        <v>67487.145239999998</v>
      </c>
      <c r="H11" s="47">
        <v>2.0432250299596348</v>
      </c>
      <c r="I11" s="11">
        <v>48712</v>
      </c>
      <c r="J11" s="11">
        <v>-66603.74884</v>
      </c>
      <c r="K11" s="11">
        <v>-46843.067929999997</v>
      </c>
      <c r="M11" s="1"/>
      <c r="N11" s="1"/>
      <c r="W11" s="51"/>
      <c r="X11" s="51"/>
      <c r="Y11" s="51"/>
      <c r="Z11" s="51"/>
      <c r="AA11" s="51"/>
      <c r="AB11" s="51"/>
      <c r="AC11" s="51"/>
      <c r="AD11" s="51"/>
      <c r="AE11" s="51"/>
      <c r="AF11" s="51"/>
    </row>
    <row r="12" spans="1:33" ht="15" customHeight="1" x14ac:dyDescent="0.25">
      <c r="A12" s="16" t="s">
        <v>17</v>
      </c>
      <c r="B12" s="52">
        <v>0.15475121465425498</v>
      </c>
      <c r="C12" s="11">
        <v>565.22536000000002</v>
      </c>
      <c r="D12" s="47">
        <v>3.3565339439991057E-2</v>
      </c>
      <c r="E12" s="11">
        <v>125.35469999999999</v>
      </c>
      <c r="F12" s="47">
        <v>2.2121224617832055E-2</v>
      </c>
      <c r="G12" s="11">
        <v>516.98249999999996</v>
      </c>
      <c r="H12" s="47">
        <v>7.2160767042724783E-2</v>
      </c>
      <c r="I12" s="11">
        <v>1720.3151699999999</v>
      </c>
      <c r="J12" s="11">
        <v>48.242860000000064</v>
      </c>
      <c r="K12" s="11">
        <v>-1594.9604699999998</v>
      </c>
      <c r="M12" s="1"/>
      <c r="N12" s="1"/>
      <c r="W12" s="51"/>
      <c r="X12" s="51"/>
      <c r="Y12" s="51"/>
      <c r="Z12" s="51"/>
      <c r="AA12" s="51"/>
      <c r="AB12" s="51"/>
      <c r="AC12" s="51"/>
      <c r="AD12" s="51"/>
      <c r="AE12" s="51"/>
      <c r="AF12" s="51"/>
    </row>
    <row r="13" spans="1:33" ht="15" customHeight="1" x14ac:dyDescent="0.25">
      <c r="A13" s="16" t="s">
        <v>18</v>
      </c>
      <c r="B13" s="52">
        <v>0.2136765929578717</v>
      </c>
      <c r="C13" s="11">
        <v>780.44898999999998</v>
      </c>
      <c r="D13" s="47">
        <v>0.43447239203276372</v>
      </c>
      <c r="E13" s="11">
        <v>1622.6010900000001</v>
      </c>
      <c r="F13" s="47">
        <v>1.9551975560275672</v>
      </c>
      <c r="G13" s="11">
        <v>45693.804840000004</v>
      </c>
      <c r="H13" s="47">
        <v>0.96697330275779758</v>
      </c>
      <c r="I13" s="11">
        <v>23052.676820000001</v>
      </c>
      <c r="J13" s="11">
        <v>-44913.355850000007</v>
      </c>
      <c r="K13" s="11">
        <v>-21430.07573</v>
      </c>
      <c r="M13" s="1"/>
      <c r="N13" s="1"/>
      <c r="W13" s="51"/>
      <c r="X13" s="51"/>
      <c r="Y13" s="51"/>
      <c r="Z13" s="51"/>
      <c r="AA13" s="51"/>
      <c r="AB13" s="51"/>
      <c r="AC13" s="51"/>
      <c r="AD13" s="51"/>
      <c r="AE13" s="51"/>
      <c r="AF13" s="51"/>
    </row>
    <row r="14" spans="1:33" ht="15" customHeight="1" x14ac:dyDescent="0.25">
      <c r="A14" s="16" t="s">
        <v>19</v>
      </c>
      <c r="B14" s="52">
        <v>3.2708446822555892</v>
      </c>
      <c r="C14" s="11">
        <v>11946.687250000001</v>
      </c>
      <c r="D14" s="47">
        <v>3.7790038608470464</v>
      </c>
      <c r="E14" s="11">
        <v>14113.246080000001</v>
      </c>
      <c r="F14" s="47">
        <v>10.22062441763449</v>
      </c>
      <c r="G14" s="11">
        <v>238860.37297999999</v>
      </c>
      <c r="H14" s="47">
        <v>8.551482838779874</v>
      </c>
      <c r="I14" s="11">
        <v>203867.64521000002</v>
      </c>
      <c r="J14" s="11">
        <v>-226913.68573</v>
      </c>
      <c r="K14" s="11">
        <v>-189754.39913000001</v>
      </c>
      <c r="M14" s="1"/>
      <c r="N14" s="1"/>
      <c r="W14" s="51"/>
      <c r="X14" s="51"/>
      <c r="Y14" s="51"/>
      <c r="Z14" s="51"/>
      <c r="AA14" s="51"/>
      <c r="AB14" s="51"/>
      <c r="AC14" s="51"/>
      <c r="AD14" s="51"/>
      <c r="AE14" s="51"/>
      <c r="AF14" s="51"/>
    </row>
    <row r="15" spans="1:33" ht="15" customHeight="1" x14ac:dyDescent="0.25">
      <c r="A15" s="16" t="s">
        <v>20</v>
      </c>
      <c r="B15" s="52">
        <v>0.54441116013229085</v>
      </c>
      <c r="C15" s="11">
        <v>1988.4496200000001</v>
      </c>
      <c r="D15" s="47">
        <v>0.46519482570081921</v>
      </c>
      <c r="E15" s="11">
        <v>1737.33854</v>
      </c>
      <c r="F15" s="47">
        <v>0.28191620439777471</v>
      </c>
      <c r="G15" s="11">
        <v>6588.50252</v>
      </c>
      <c r="H15" s="47">
        <v>0.34614429891188664</v>
      </c>
      <c r="I15" s="11">
        <v>8252.0920000000006</v>
      </c>
      <c r="J15" s="11">
        <v>-4600.0528999999997</v>
      </c>
      <c r="K15" s="11">
        <v>-6514.7534600000008</v>
      </c>
      <c r="M15" s="1"/>
      <c r="N15" s="1"/>
      <c r="W15" s="51"/>
      <c r="X15" s="51"/>
      <c r="Y15" s="51"/>
      <c r="Z15" s="51"/>
      <c r="AA15" s="51"/>
      <c r="AB15" s="51"/>
      <c r="AC15" s="51"/>
      <c r="AD15" s="51"/>
      <c r="AE15" s="51"/>
      <c r="AF15" s="51"/>
    </row>
    <row r="16" spans="1:33" ht="15" customHeight="1" x14ac:dyDescent="0.25">
      <c r="A16" s="16" t="s">
        <v>21</v>
      </c>
      <c r="B16" s="52">
        <v>1.7042712995361489</v>
      </c>
      <c r="C16" s="11">
        <v>6224.8129100000006</v>
      </c>
      <c r="D16" s="47">
        <v>2.0498317052331489</v>
      </c>
      <c r="E16" s="11">
        <v>7655.3981800000001</v>
      </c>
      <c r="F16" s="47">
        <v>1.3730169822182838</v>
      </c>
      <c r="G16" s="11">
        <v>32087.995320000002</v>
      </c>
      <c r="H16" s="47">
        <v>1.485394193968844</v>
      </c>
      <c r="I16" s="11">
        <v>35411.848709999998</v>
      </c>
      <c r="J16" s="11">
        <v>-25863.182410000001</v>
      </c>
      <c r="K16" s="11">
        <v>-27756.450529999998</v>
      </c>
      <c r="M16" s="1"/>
      <c r="N16" s="1"/>
      <c r="W16" s="51"/>
      <c r="X16" s="51"/>
      <c r="Y16" s="51"/>
      <c r="Z16" s="51"/>
      <c r="AA16" s="51"/>
      <c r="AB16" s="51"/>
      <c r="AC16" s="51"/>
      <c r="AD16" s="51"/>
      <c r="AE16" s="51"/>
      <c r="AF16" s="51"/>
    </row>
    <row r="17" spans="1:32" ht="15" customHeight="1" x14ac:dyDescent="0.25">
      <c r="A17" s="16" t="s">
        <v>22</v>
      </c>
      <c r="B17" s="52">
        <v>4.7556906418883972E-2</v>
      </c>
      <c r="C17" s="11">
        <v>173.70054000000002</v>
      </c>
      <c r="D17" s="47">
        <v>7.4946544384694905E-2</v>
      </c>
      <c r="E17" s="11">
        <v>279.89890000000003</v>
      </c>
      <c r="F17" s="47">
        <v>1.127578665983171</v>
      </c>
      <c r="G17" s="11">
        <v>26351.99668</v>
      </c>
      <c r="H17" s="47">
        <v>0.88665833901453972</v>
      </c>
      <c r="I17" s="11">
        <v>21137.965319999999</v>
      </c>
      <c r="J17" s="11">
        <v>-26178.296139999999</v>
      </c>
      <c r="K17" s="11">
        <v>-20858.066419999999</v>
      </c>
      <c r="M17" s="1"/>
      <c r="N17" s="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1:32" ht="15" customHeight="1" x14ac:dyDescent="0.25">
      <c r="A18" s="16" t="s">
        <v>23</v>
      </c>
      <c r="B18" s="52">
        <v>3.5060464470385049</v>
      </c>
      <c r="C18" s="11">
        <v>12805.756449999999</v>
      </c>
      <c r="D18" s="47">
        <v>3.7694257994245444</v>
      </c>
      <c r="E18" s="11">
        <v>14077.475400000001</v>
      </c>
      <c r="F18" s="47">
        <v>3.3852276107928283</v>
      </c>
      <c r="G18" s="11">
        <v>79114.220099999991</v>
      </c>
      <c r="H18" s="47">
        <v>5.1697621124982325</v>
      </c>
      <c r="I18" s="11">
        <v>123247.3067</v>
      </c>
      <c r="J18" s="11">
        <v>-66308.463649999991</v>
      </c>
      <c r="K18" s="11">
        <v>-109169.83130000001</v>
      </c>
      <c r="M18" s="1"/>
      <c r="N18" s="1"/>
      <c r="W18" s="51"/>
      <c r="X18" s="51"/>
      <c r="Y18" s="51"/>
      <c r="Z18" s="51"/>
      <c r="AA18" s="51"/>
      <c r="AB18" s="51"/>
      <c r="AC18" s="51"/>
      <c r="AD18" s="51"/>
      <c r="AE18" s="51"/>
      <c r="AF18" s="51"/>
    </row>
    <row r="19" spans="1:32" ht="15" customHeight="1" x14ac:dyDescent="0.25">
      <c r="A19" s="16" t="s">
        <v>24</v>
      </c>
      <c r="B19" s="52">
        <v>5.0551574945150463E-3</v>
      </c>
      <c r="C19" s="11">
        <v>18.463849999999997</v>
      </c>
      <c r="D19" s="47">
        <v>6.388150983060008E-3</v>
      </c>
      <c r="E19" s="11">
        <v>23.857490000000002</v>
      </c>
      <c r="F19" s="47">
        <v>0.30140078203273163</v>
      </c>
      <c r="G19" s="11">
        <v>7043.8654500000002</v>
      </c>
      <c r="H19" s="47">
        <v>0.36502716510612432</v>
      </c>
      <c r="I19" s="11">
        <v>8702.2601799999993</v>
      </c>
      <c r="J19" s="11">
        <v>-7025.4016000000001</v>
      </c>
      <c r="K19" s="11">
        <v>-8678.402689999999</v>
      </c>
      <c r="M19" s="1"/>
      <c r="N19" s="1"/>
      <c r="W19" s="51"/>
      <c r="X19" s="51"/>
      <c r="Y19" s="51"/>
      <c r="Z19" s="51"/>
      <c r="AA19" s="51"/>
      <c r="AB19" s="51"/>
      <c r="AC19" s="51"/>
      <c r="AD19" s="51"/>
      <c r="AE19" s="51"/>
      <c r="AF19" s="51"/>
    </row>
    <row r="20" spans="1:32" x14ac:dyDescent="0.25">
      <c r="N20" s="1"/>
    </row>
    <row r="21" spans="1:32" x14ac:dyDescent="0.25">
      <c r="A21" s="56" t="s">
        <v>150</v>
      </c>
      <c r="C21" s="51"/>
      <c r="E21" s="51"/>
      <c r="G21" s="51"/>
      <c r="H21" s="51"/>
      <c r="I21" s="51"/>
      <c r="J21" s="51"/>
      <c r="K21" s="51"/>
      <c r="L21" s="1"/>
      <c r="N21" s="1"/>
    </row>
    <row r="22" spans="1:32" x14ac:dyDescent="0.25">
      <c r="C22" s="51"/>
      <c r="E22" s="51"/>
      <c r="G22" s="51"/>
      <c r="H22" s="51"/>
      <c r="I22" s="51"/>
      <c r="J22" s="51"/>
      <c r="K22" s="51"/>
    </row>
  </sheetData>
  <mergeCells count="8">
    <mergeCell ref="A2:A4"/>
    <mergeCell ref="J2:K2"/>
    <mergeCell ref="B3:C3"/>
    <mergeCell ref="D3:E3"/>
    <mergeCell ref="F3:G3"/>
    <mergeCell ref="H3:I3"/>
    <mergeCell ref="B2:E2"/>
    <mergeCell ref="F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tabSelected="1" topLeftCell="A13" zoomScaleNormal="100" workbookViewId="0">
      <selection activeCell="P40" sqref="P40"/>
    </sheetView>
  </sheetViews>
  <sheetFormatPr defaultRowHeight="15" x14ac:dyDescent="0.25"/>
  <cols>
    <col min="1" max="1" width="19.7109375" style="7" customWidth="1"/>
    <col min="2" max="3" width="9.28515625" bestFit="1" customWidth="1"/>
    <col min="4" max="4" width="14" customWidth="1"/>
    <col min="5" max="5" width="13.28515625" customWidth="1"/>
    <col min="6" max="6" width="9.28515625" bestFit="1" customWidth="1"/>
    <col min="7" max="7" width="9.85546875" customWidth="1"/>
    <col min="8" max="8" width="13.85546875" customWidth="1"/>
    <col min="9" max="9" width="14.85546875" customWidth="1"/>
    <col min="10" max="10" width="11.140625" customWidth="1"/>
    <col min="11" max="11" width="15" customWidth="1"/>
    <col min="12" max="12" width="17.28515625" customWidth="1"/>
  </cols>
  <sheetData>
    <row r="1" spans="1:37" ht="21.75" customHeight="1" x14ac:dyDescent="0.25">
      <c r="A1" s="19" t="s">
        <v>152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37" ht="15" customHeight="1" x14ac:dyDescent="0.25">
      <c r="A2" s="15"/>
      <c r="B2" s="90" t="s">
        <v>12</v>
      </c>
      <c r="C2" s="91"/>
      <c r="D2" s="91"/>
      <c r="E2" s="92"/>
      <c r="F2" s="90" t="s">
        <v>13</v>
      </c>
      <c r="G2" s="91"/>
      <c r="H2" s="91"/>
      <c r="I2" s="92"/>
      <c r="J2" s="90" t="s">
        <v>0</v>
      </c>
      <c r="K2" s="91"/>
      <c r="L2" s="92"/>
    </row>
    <row r="3" spans="1:37" ht="15" customHeight="1" x14ac:dyDescent="0.25">
      <c r="A3" s="83" t="s">
        <v>131</v>
      </c>
      <c r="B3" s="93" t="s">
        <v>25</v>
      </c>
      <c r="C3" s="93">
        <v>2018</v>
      </c>
      <c r="D3" s="76">
        <v>2018</v>
      </c>
      <c r="E3" s="76">
        <v>2019</v>
      </c>
      <c r="F3" s="93" t="s">
        <v>156</v>
      </c>
      <c r="G3" s="93">
        <v>2018</v>
      </c>
      <c r="H3" s="76">
        <v>2018</v>
      </c>
      <c r="I3" s="76">
        <v>2019</v>
      </c>
      <c r="J3" s="93">
        <v>2018</v>
      </c>
      <c r="K3" s="76">
        <v>2018</v>
      </c>
      <c r="L3" s="76">
        <v>2019</v>
      </c>
    </row>
    <row r="4" spans="1:37" ht="15" customHeight="1" x14ac:dyDescent="0.25">
      <c r="A4" s="89"/>
      <c r="B4" s="94"/>
      <c r="C4" s="94"/>
      <c r="D4" s="70" t="s">
        <v>166</v>
      </c>
      <c r="E4" s="70" t="s">
        <v>166</v>
      </c>
      <c r="F4" s="94"/>
      <c r="G4" s="94"/>
      <c r="H4" s="70" t="s">
        <v>166</v>
      </c>
      <c r="I4" s="70" t="s">
        <v>166</v>
      </c>
      <c r="J4" s="94"/>
      <c r="K4" s="70" t="s">
        <v>166</v>
      </c>
      <c r="L4" s="70" t="s">
        <v>166</v>
      </c>
      <c r="N4" s="51"/>
      <c r="O4" s="51"/>
      <c r="P4" s="51"/>
      <c r="Q4" s="51"/>
      <c r="R4" s="51"/>
      <c r="S4" s="51"/>
      <c r="T4" s="51"/>
      <c r="U4" s="51"/>
      <c r="V4" s="51"/>
      <c r="W4" s="51"/>
    </row>
    <row r="5" spans="1:37" x14ac:dyDescent="0.25">
      <c r="A5" s="8" t="s">
        <v>14</v>
      </c>
      <c r="B5" s="73">
        <v>100</v>
      </c>
      <c r="C5" s="74">
        <v>400107.30894000002</v>
      </c>
      <c r="D5" s="74">
        <v>365247.76963</v>
      </c>
      <c r="E5" s="74">
        <v>373464.71714999998</v>
      </c>
      <c r="F5" s="78">
        <v>100</v>
      </c>
      <c r="G5" s="74">
        <v>2553580.3753899997</v>
      </c>
      <c r="H5" s="74">
        <v>2337042.8578499998</v>
      </c>
      <c r="I5" s="74">
        <v>2384003.4419</v>
      </c>
      <c r="J5" s="74">
        <v>-2153473.0664499998</v>
      </c>
      <c r="K5" s="74">
        <v>-1971795.0882199998</v>
      </c>
      <c r="L5" s="74">
        <v>-2010538.7247500001</v>
      </c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</row>
    <row r="6" spans="1:37" s="71" customFormat="1" x14ac:dyDescent="0.25">
      <c r="A6" s="8" t="s">
        <v>138</v>
      </c>
      <c r="B6" s="73">
        <v>44.882377924000735</v>
      </c>
      <c r="C6" s="74">
        <v>179577.67449999996</v>
      </c>
      <c r="D6" s="74">
        <v>165674.94253</v>
      </c>
      <c r="E6" s="74">
        <v>147036.17890999999</v>
      </c>
      <c r="F6" s="78">
        <v>48.264827667379265</v>
      </c>
      <c r="G6" s="74">
        <v>1232481.16753</v>
      </c>
      <c r="H6" s="74">
        <v>1125671.9440200001</v>
      </c>
      <c r="I6" s="74">
        <v>1147868.6716</v>
      </c>
      <c r="J6" s="74">
        <v>-1052903.49303</v>
      </c>
      <c r="K6" s="74">
        <v>-959997.00149000005</v>
      </c>
      <c r="L6" s="74">
        <v>-1000832.49269</v>
      </c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77"/>
      <c r="AC6" s="77"/>
      <c r="AD6" s="77"/>
      <c r="AE6" s="77"/>
      <c r="AF6" s="77"/>
      <c r="AG6" s="77"/>
      <c r="AH6" s="77"/>
      <c r="AI6" s="77"/>
      <c r="AJ6" s="77"/>
    </row>
    <row r="7" spans="1:37" x14ac:dyDescent="0.25">
      <c r="A7" s="13" t="s">
        <v>26</v>
      </c>
      <c r="B7" s="52">
        <v>2.1354498603476575</v>
      </c>
      <c r="C7" s="75">
        <v>8544.0909700000011</v>
      </c>
      <c r="D7" s="75">
        <v>8411.0038800000002</v>
      </c>
      <c r="E7" s="75">
        <v>2835.5065399999999</v>
      </c>
      <c r="F7" s="79">
        <v>1.7480030842257233</v>
      </c>
      <c r="G7" s="75">
        <v>44636.663719999997</v>
      </c>
      <c r="H7" s="75">
        <v>40755.064159999994</v>
      </c>
      <c r="I7" s="75">
        <v>43712.09418</v>
      </c>
      <c r="J7" s="75">
        <v>-36092.572749999992</v>
      </c>
      <c r="K7" s="75">
        <v>-32344.060279999994</v>
      </c>
      <c r="L7" s="75">
        <v>-40876.587639999998</v>
      </c>
      <c r="N7" s="61"/>
      <c r="O7" s="61"/>
      <c r="P7" s="61"/>
      <c r="Q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</row>
    <row r="8" spans="1:37" x14ac:dyDescent="0.25">
      <c r="A8" s="13" t="s">
        <v>27</v>
      </c>
      <c r="B8" s="52">
        <v>0.22543246520279375</v>
      </c>
      <c r="C8" s="75">
        <v>901.97176999999999</v>
      </c>
      <c r="D8" s="75">
        <v>900.42976999999996</v>
      </c>
      <c r="E8" s="75">
        <v>751.93436999999994</v>
      </c>
      <c r="F8" s="79">
        <v>0.46931723142529491</v>
      </c>
      <c r="G8" s="75">
        <v>11984.39272</v>
      </c>
      <c r="H8" s="75">
        <v>9955.9695399999982</v>
      </c>
      <c r="I8" s="75">
        <v>15793.507820000001</v>
      </c>
      <c r="J8" s="75">
        <v>-11082.42095</v>
      </c>
      <c r="K8" s="75">
        <v>-9055.5397699999976</v>
      </c>
      <c r="L8" s="75">
        <v>-15041.57345</v>
      </c>
      <c r="N8" s="61"/>
      <c r="O8" s="61"/>
      <c r="P8" s="61"/>
      <c r="Q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</row>
    <row r="9" spans="1:37" x14ac:dyDescent="0.25">
      <c r="A9" s="13" t="s">
        <v>28</v>
      </c>
      <c r="B9" s="52">
        <v>0.76628662898526845</v>
      </c>
      <c r="C9" s="75">
        <v>3065.9688099999998</v>
      </c>
      <c r="D9" s="75">
        <v>2859.3747599999997</v>
      </c>
      <c r="E9" s="75">
        <v>1630.6651200000001</v>
      </c>
      <c r="F9" s="79">
        <v>0.5599085111161366</v>
      </c>
      <c r="G9" s="75">
        <v>14297.71386</v>
      </c>
      <c r="H9" s="75">
        <v>13187.336240000001</v>
      </c>
      <c r="I9" s="75">
        <v>13755.161109999999</v>
      </c>
      <c r="J9" s="75">
        <v>-11231.74505</v>
      </c>
      <c r="K9" s="75">
        <v>-10327.961480000002</v>
      </c>
      <c r="L9" s="75">
        <v>-12124.495989999999</v>
      </c>
      <c r="N9" s="61"/>
      <c r="O9" s="61"/>
      <c r="P9" s="61"/>
      <c r="Q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</row>
    <row r="10" spans="1:37" x14ac:dyDescent="0.25">
      <c r="A10" s="13" t="s">
        <v>29</v>
      </c>
      <c r="B10" s="52">
        <v>4.3527049096250376</v>
      </c>
      <c r="C10" s="75">
        <v>17415.49048</v>
      </c>
      <c r="D10" s="75">
        <v>13603.1615</v>
      </c>
      <c r="E10" s="75">
        <v>17999.320600000003</v>
      </c>
      <c r="F10" s="79">
        <v>1.3077317742504913</v>
      </c>
      <c r="G10" s="75">
        <v>33393.981950000001</v>
      </c>
      <c r="H10" s="75">
        <v>29794.767620000002</v>
      </c>
      <c r="I10" s="75">
        <v>38302.78729</v>
      </c>
      <c r="J10" s="75">
        <v>-15978.491470000001</v>
      </c>
      <c r="K10" s="75">
        <v>-16191.606120000002</v>
      </c>
      <c r="L10" s="75">
        <v>-20303.466689999997</v>
      </c>
      <c r="N10" s="61"/>
      <c r="O10" s="61"/>
      <c r="P10" s="61"/>
      <c r="Q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</row>
    <row r="11" spans="1:37" x14ac:dyDescent="0.25">
      <c r="A11" s="13" t="s">
        <v>30</v>
      </c>
      <c r="B11" s="52">
        <v>0.87548990026705409</v>
      </c>
      <c r="C11" s="75">
        <v>3502.8990800000001</v>
      </c>
      <c r="D11" s="75">
        <v>3247.2815799999998</v>
      </c>
      <c r="E11" s="75">
        <v>966.72463000000005</v>
      </c>
      <c r="F11" s="79">
        <v>0.26300621765133503</v>
      </c>
      <c r="G11" s="75">
        <v>6716.0751600000003</v>
      </c>
      <c r="H11" s="75">
        <v>6191.4549699999998</v>
      </c>
      <c r="I11" s="75">
        <v>8535.8483400000005</v>
      </c>
      <c r="J11" s="75">
        <v>-3213.1760800000002</v>
      </c>
      <c r="K11" s="75">
        <v>-2944.1733899999999</v>
      </c>
      <c r="L11" s="75">
        <v>-7569.1237100000008</v>
      </c>
      <c r="N11" s="61"/>
      <c r="O11" s="61"/>
      <c r="P11" s="61"/>
      <c r="Q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</row>
    <row r="12" spans="1:37" x14ac:dyDescent="0.25">
      <c r="A12" s="13" t="s">
        <v>31</v>
      </c>
      <c r="B12" s="52">
        <v>2.6212967785531696E-4</v>
      </c>
      <c r="C12" s="75">
        <v>1.0488</v>
      </c>
      <c r="D12" s="75">
        <v>1.0488</v>
      </c>
      <c r="E12" s="75">
        <v>2.2450000000000001</v>
      </c>
      <c r="F12" s="79">
        <v>2.247708650691441E-2</v>
      </c>
      <c r="G12" s="75">
        <v>573.97046999999998</v>
      </c>
      <c r="H12" s="75">
        <v>522.20920999999998</v>
      </c>
      <c r="I12" s="75">
        <v>936.83627999999999</v>
      </c>
      <c r="J12" s="75">
        <v>-572.92166999999995</v>
      </c>
      <c r="K12" s="75">
        <v>-521.16040999999996</v>
      </c>
      <c r="L12" s="75">
        <v>-934.59127999999998</v>
      </c>
      <c r="N12" s="61"/>
      <c r="O12" s="61"/>
      <c r="P12" s="61"/>
      <c r="Q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</row>
    <row r="13" spans="1:37" x14ac:dyDescent="0.25">
      <c r="A13" s="13" t="s">
        <v>32</v>
      </c>
      <c r="B13" s="52">
        <v>6.9573197934693048E-2</v>
      </c>
      <c r="C13" s="75">
        <v>278.36745000000002</v>
      </c>
      <c r="D13" s="75">
        <v>278.36745000000002</v>
      </c>
      <c r="E13" s="75">
        <v>372.64375000000001</v>
      </c>
      <c r="F13" s="79">
        <v>0.12458698698740241</v>
      </c>
      <c r="G13" s="75">
        <v>3181.4288500000002</v>
      </c>
      <c r="H13" s="75">
        <v>2759.7617099999998</v>
      </c>
      <c r="I13" s="75">
        <v>4301.5249100000001</v>
      </c>
      <c r="J13" s="75">
        <v>-2903.0614</v>
      </c>
      <c r="K13" s="75">
        <v>-2481.3942599999996</v>
      </c>
      <c r="L13" s="75">
        <v>-3928.8811599999999</v>
      </c>
      <c r="N13" s="61"/>
      <c r="O13" s="61"/>
      <c r="P13" s="61"/>
      <c r="Q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</row>
    <row r="14" spans="1:37" x14ac:dyDescent="0.25">
      <c r="A14" s="13" t="s">
        <v>33</v>
      </c>
      <c r="B14" s="52">
        <v>0.96199347375011246</v>
      </c>
      <c r="C14" s="75">
        <v>3849.0062000000003</v>
      </c>
      <c r="D14" s="75">
        <v>3616.6889000000001</v>
      </c>
      <c r="E14" s="75">
        <v>1447.4127100000001</v>
      </c>
      <c r="F14" s="79">
        <v>2.0405341610616787</v>
      </c>
      <c r="G14" s="75">
        <v>52106.679889999999</v>
      </c>
      <c r="H14" s="75">
        <v>47615.868619999994</v>
      </c>
      <c r="I14" s="75">
        <v>54358.52693</v>
      </c>
      <c r="J14" s="75">
        <v>-48257.673689999996</v>
      </c>
      <c r="K14" s="75">
        <v>-43999.179719999993</v>
      </c>
      <c r="L14" s="75">
        <v>-52911.114220000003</v>
      </c>
      <c r="N14" s="61"/>
      <c r="O14" s="61"/>
      <c r="P14" s="61"/>
      <c r="Q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</row>
    <row r="15" spans="1:37" x14ac:dyDescent="0.25">
      <c r="A15" s="13" t="s">
        <v>34</v>
      </c>
      <c r="B15" s="52">
        <v>1.0681115726983297</v>
      </c>
      <c r="C15" s="75">
        <v>4273.5924699999996</v>
      </c>
      <c r="D15" s="75">
        <v>4258.77855</v>
      </c>
      <c r="E15" s="75">
        <v>2058.5953799999997</v>
      </c>
      <c r="F15" s="79">
        <v>6.4408555107602865</v>
      </c>
      <c r="G15" s="75">
        <v>164472.42233</v>
      </c>
      <c r="H15" s="75">
        <v>152341.67325999998</v>
      </c>
      <c r="I15" s="75">
        <v>142936.37192999999</v>
      </c>
      <c r="J15" s="75">
        <v>-160198.82986</v>
      </c>
      <c r="K15" s="75">
        <v>-148082.89470999999</v>
      </c>
      <c r="L15" s="75">
        <v>-140877.77654999998</v>
      </c>
      <c r="N15" s="61"/>
      <c r="O15" s="61"/>
      <c r="P15" s="61"/>
      <c r="Q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</row>
    <row r="16" spans="1:37" x14ac:dyDescent="0.25">
      <c r="A16" s="13" t="s">
        <v>35</v>
      </c>
      <c r="B16" s="52">
        <v>0.64258351261100055</v>
      </c>
      <c r="C16" s="75">
        <v>2571.0236</v>
      </c>
      <c r="D16" s="75">
        <v>2512.58808</v>
      </c>
      <c r="E16" s="75">
        <v>2159.2137200000002</v>
      </c>
      <c r="F16" s="79">
        <v>1.5770011348810471</v>
      </c>
      <c r="G16" s="75">
        <v>40269.991499999996</v>
      </c>
      <c r="H16" s="75">
        <v>35530.513880000006</v>
      </c>
      <c r="I16" s="75">
        <v>38450.478539999996</v>
      </c>
      <c r="J16" s="75">
        <v>-37698.967899999996</v>
      </c>
      <c r="K16" s="75">
        <v>-33017.925800000005</v>
      </c>
      <c r="L16" s="75">
        <v>-36291.264819999997</v>
      </c>
      <c r="N16" s="61"/>
      <c r="O16" s="61"/>
      <c r="P16" s="61"/>
      <c r="Q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</row>
    <row r="17" spans="1:36" x14ac:dyDescent="0.25">
      <c r="A17" s="13" t="s">
        <v>36</v>
      </c>
      <c r="B17" s="52">
        <v>9.6050732244341581E-4</v>
      </c>
      <c r="C17" s="75">
        <v>3.8430599999999999</v>
      </c>
      <c r="D17" s="75">
        <v>3.62541</v>
      </c>
      <c r="E17" s="75">
        <v>5.1817700000000002</v>
      </c>
      <c r="F17" s="79">
        <v>0.18278295936884881</v>
      </c>
      <c r="G17" s="75">
        <v>4667.5097800000003</v>
      </c>
      <c r="H17" s="75">
        <v>4359.2859600000002</v>
      </c>
      <c r="I17" s="75">
        <v>6192.3514999999998</v>
      </c>
      <c r="J17" s="75">
        <v>-4663.6667200000002</v>
      </c>
      <c r="K17" s="75">
        <v>-4355.6605500000005</v>
      </c>
      <c r="L17" s="75">
        <v>-6187.1697299999996</v>
      </c>
      <c r="N17" s="61"/>
      <c r="O17" s="61"/>
      <c r="P17" s="61"/>
      <c r="Q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</row>
    <row r="18" spans="1:36" x14ac:dyDescent="0.25">
      <c r="A18" s="13" t="s">
        <v>37</v>
      </c>
      <c r="B18" s="52">
        <v>3.465465716368425</v>
      </c>
      <c r="C18" s="75">
        <v>13865.581619999999</v>
      </c>
      <c r="D18" s="75">
        <v>12367.709929999999</v>
      </c>
      <c r="E18" s="75">
        <v>10624.199210000001</v>
      </c>
      <c r="F18" s="79">
        <v>7.4396496574338444</v>
      </c>
      <c r="G18" s="75">
        <v>189977.43364999999</v>
      </c>
      <c r="H18" s="75">
        <v>174429.40030000001</v>
      </c>
      <c r="I18" s="75">
        <v>170924.97727999999</v>
      </c>
      <c r="J18" s="75">
        <v>-176111.85202999998</v>
      </c>
      <c r="K18" s="75">
        <v>-162061.69037</v>
      </c>
      <c r="L18" s="75">
        <v>-160300.77807</v>
      </c>
      <c r="N18" s="61"/>
      <c r="O18" s="61"/>
      <c r="P18" s="61"/>
      <c r="Q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</row>
    <row r="19" spans="1:36" x14ac:dyDescent="0.25">
      <c r="A19" s="13" t="s">
        <v>38</v>
      </c>
      <c r="B19" s="52">
        <v>0.19941873646693395</v>
      </c>
      <c r="C19" s="75">
        <v>797.88893999999993</v>
      </c>
      <c r="D19" s="75">
        <v>670.03620999999998</v>
      </c>
      <c r="E19" s="75">
        <v>366.23246</v>
      </c>
      <c r="F19" s="79">
        <v>5.6158356079979758E-2</v>
      </c>
      <c r="G19" s="75">
        <v>1434.0487599999999</v>
      </c>
      <c r="H19" s="75">
        <v>1401.2868899999999</v>
      </c>
      <c r="I19" s="75">
        <v>617.90616</v>
      </c>
      <c r="J19" s="75">
        <v>-636.15981999999997</v>
      </c>
      <c r="K19" s="75">
        <v>-731.25067999999987</v>
      </c>
      <c r="L19" s="75">
        <v>-251.6737</v>
      </c>
      <c r="N19" s="61"/>
      <c r="O19" s="61"/>
      <c r="P19" s="61"/>
      <c r="Q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</row>
    <row r="20" spans="1:36" x14ac:dyDescent="0.25">
      <c r="A20" s="13" t="s">
        <v>39</v>
      </c>
      <c r="B20" s="52">
        <v>3.7564772410228287E-3</v>
      </c>
      <c r="C20" s="75">
        <v>15.02994</v>
      </c>
      <c r="D20" s="75">
        <v>15.02994</v>
      </c>
      <c r="E20" s="75">
        <v>0.60199999999999998</v>
      </c>
      <c r="F20" s="79">
        <v>1.4575586638550795E-2</v>
      </c>
      <c r="G20" s="75">
        <v>372.19932</v>
      </c>
      <c r="H20" s="75">
        <v>343.71850000000001</v>
      </c>
      <c r="I20" s="75">
        <v>866.13305000000003</v>
      </c>
      <c r="J20" s="75">
        <v>-357.16937999999999</v>
      </c>
      <c r="K20" s="75">
        <v>-328.68856</v>
      </c>
      <c r="L20" s="75">
        <v>-865.53105000000005</v>
      </c>
      <c r="N20" s="61"/>
      <c r="O20" s="61"/>
      <c r="P20" s="61"/>
      <c r="Q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</row>
    <row r="21" spans="1:36" x14ac:dyDescent="0.25">
      <c r="A21" s="13" t="s">
        <v>40</v>
      </c>
      <c r="B21" s="52">
        <v>1.9437268018431111E-2</v>
      </c>
      <c r="C21" s="75">
        <v>77.769929999999988</v>
      </c>
      <c r="D21" s="75">
        <v>77.769929999999988</v>
      </c>
      <c r="E21" s="75">
        <v>457.52114</v>
      </c>
      <c r="F21" s="79">
        <v>3.4581207958458454E-2</v>
      </c>
      <c r="G21" s="75">
        <v>883.05893999999989</v>
      </c>
      <c r="H21" s="75">
        <v>802.90430000000003</v>
      </c>
      <c r="I21" s="75">
        <v>1132.79844</v>
      </c>
      <c r="J21" s="75">
        <v>-805.28900999999996</v>
      </c>
      <c r="K21" s="75">
        <v>-725.13436999999999</v>
      </c>
      <c r="L21" s="75">
        <v>-675.27729999999997</v>
      </c>
      <c r="N21" s="61"/>
      <c r="O21" s="61"/>
      <c r="P21" s="61"/>
      <c r="Q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</row>
    <row r="22" spans="1:36" x14ac:dyDescent="0.25">
      <c r="A22" s="13" t="s">
        <v>41</v>
      </c>
      <c r="B22" s="52">
        <v>9.5241999205054554E-3</v>
      </c>
      <c r="C22" s="75">
        <v>38.107019999999999</v>
      </c>
      <c r="D22" s="75">
        <v>32.990019999999994</v>
      </c>
      <c r="E22" s="75">
        <v>110.47892999999999</v>
      </c>
      <c r="F22" s="79">
        <v>2.4596978268368458E-2</v>
      </c>
      <c r="G22" s="75">
        <v>628.10361</v>
      </c>
      <c r="H22" s="75">
        <v>604.96614</v>
      </c>
      <c r="I22" s="75">
        <v>787.52872000000002</v>
      </c>
      <c r="J22" s="75">
        <v>-589.99658999999997</v>
      </c>
      <c r="K22" s="75">
        <v>-571.97612000000004</v>
      </c>
      <c r="L22" s="75">
        <v>-677.04979000000003</v>
      </c>
      <c r="N22" s="61"/>
      <c r="O22" s="61"/>
      <c r="P22" s="61"/>
      <c r="Q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</row>
    <row r="23" spans="1:36" x14ac:dyDescent="0.25">
      <c r="A23" s="13" t="s">
        <v>42</v>
      </c>
      <c r="B23" s="52">
        <v>11.533109718053129</v>
      </c>
      <c r="C23" s="75">
        <v>46144.81493</v>
      </c>
      <c r="D23" s="75">
        <v>44971.060149999998</v>
      </c>
      <c r="E23" s="75">
        <v>41656.430240000002</v>
      </c>
      <c r="F23" s="79">
        <v>0.7542683808046714</v>
      </c>
      <c r="G23" s="75">
        <v>19260.84935</v>
      </c>
      <c r="H23" s="75">
        <v>17737.855620000002</v>
      </c>
      <c r="I23" s="75">
        <v>21340.80485</v>
      </c>
      <c r="J23" s="75">
        <v>26883.96558</v>
      </c>
      <c r="K23" s="75">
        <v>27233.204529999995</v>
      </c>
      <c r="L23" s="75">
        <v>20315.625390000001</v>
      </c>
      <c r="N23" s="61"/>
      <c r="O23" s="61"/>
      <c r="P23" s="61"/>
      <c r="Q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</row>
    <row r="24" spans="1:36" x14ac:dyDescent="0.25">
      <c r="A24" s="13" t="s">
        <v>43</v>
      </c>
      <c r="B24" s="52">
        <v>1.0102289834965594E-2</v>
      </c>
      <c r="C24" s="75">
        <v>40.42</v>
      </c>
      <c r="D24" s="75">
        <v>40.42</v>
      </c>
      <c r="E24" s="75">
        <v>413.68806000000001</v>
      </c>
      <c r="F24" s="79">
        <v>1.533865915382355E-2</v>
      </c>
      <c r="G24" s="75">
        <v>391.68498999999997</v>
      </c>
      <c r="H24" s="75">
        <v>390.74513000000002</v>
      </c>
      <c r="I24" s="75">
        <v>24.609220000000001</v>
      </c>
      <c r="J24" s="75">
        <v>-351.26498999999995</v>
      </c>
      <c r="K24" s="75">
        <v>-350.32513</v>
      </c>
      <c r="L24" s="75">
        <v>389.07884000000001</v>
      </c>
      <c r="N24" s="61"/>
      <c r="O24" s="61"/>
      <c r="P24" s="61"/>
      <c r="Q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</row>
    <row r="25" spans="1:36" x14ac:dyDescent="0.25">
      <c r="A25" s="13" t="s">
        <v>44</v>
      </c>
      <c r="B25" s="52">
        <v>3.2487733464397333</v>
      </c>
      <c r="C25" s="75">
        <v>12998.579609999999</v>
      </c>
      <c r="D25" s="75">
        <v>11972.138210000001</v>
      </c>
      <c r="E25" s="75">
        <v>15119.272630000001</v>
      </c>
      <c r="F25" s="79">
        <v>9.186473373260192</v>
      </c>
      <c r="G25" s="75">
        <v>234583.98125000001</v>
      </c>
      <c r="H25" s="75">
        <v>210697.20559999999</v>
      </c>
      <c r="I25" s="75">
        <v>222027.03759999998</v>
      </c>
      <c r="J25" s="75">
        <v>-221585.40164000003</v>
      </c>
      <c r="K25" s="75">
        <v>-198725.06738999998</v>
      </c>
      <c r="L25" s="75">
        <v>-206907.76496999999</v>
      </c>
      <c r="N25" s="61"/>
      <c r="O25" s="61"/>
      <c r="P25" s="61"/>
      <c r="Q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</row>
    <row r="26" spans="1:36" x14ac:dyDescent="0.25">
      <c r="A26" s="13" t="s">
        <v>45</v>
      </c>
      <c r="B26" s="52">
        <v>4.3837176197724075</v>
      </c>
      <c r="C26" s="75">
        <v>17539.5746</v>
      </c>
      <c r="D26" s="75">
        <v>15948.481240000001</v>
      </c>
      <c r="E26" s="75">
        <v>12834.59512</v>
      </c>
      <c r="F26" s="79">
        <v>1.7772456249029855</v>
      </c>
      <c r="G26" s="75">
        <v>45383.395499999999</v>
      </c>
      <c r="H26" s="75">
        <v>41462.777999999998</v>
      </c>
      <c r="I26" s="75">
        <v>44820.833770000005</v>
      </c>
      <c r="J26" s="75">
        <v>-27843.820899999999</v>
      </c>
      <c r="K26" s="75">
        <v>-25514.296759999997</v>
      </c>
      <c r="L26" s="75">
        <v>-31986.238650000007</v>
      </c>
      <c r="N26" s="61"/>
      <c r="O26" s="61"/>
      <c r="P26" s="61"/>
      <c r="Q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</row>
    <row r="27" spans="1:36" x14ac:dyDescent="0.25">
      <c r="A27" s="13" t="s">
        <v>46</v>
      </c>
      <c r="B27" s="52">
        <v>1.4761464907119925E-3</v>
      </c>
      <c r="C27" s="75">
        <v>5.9061700000000004</v>
      </c>
      <c r="D27" s="75">
        <v>5.9011700000000005</v>
      </c>
      <c r="E27" s="75">
        <v>17.47438</v>
      </c>
      <c r="F27" s="79">
        <v>0.16273716347641204</v>
      </c>
      <c r="G27" s="75">
        <v>4155.6242700000003</v>
      </c>
      <c r="H27" s="75">
        <v>3881.1738100000002</v>
      </c>
      <c r="I27" s="75">
        <v>4937.46414</v>
      </c>
      <c r="J27" s="75">
        <v>-4149.7181</v>
      </c>
      <c r="K27" s="75">
        <v>-3875.2726400000001</v>
      </c>
      <c r="L27" s="75">
        <v>-4919.9897600000004</v>
      </c>
      <c r="N27" s="61"/>
      <c r="O27" s="61"/>
      <c r="P27" s="61"/>
      <c r="Q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</row>
    <row r="28" spans="1:36" x14ac:dyDescent="0.25">
      <c r="A28" s="14" t="s">
        <v>139</v>
      </c>
      <c r="B28" s="52">
        <v>0.91397455089939006</v>
      </c>
      <c r="C28" s="75">
        <v>3656.87898</v>
      </c>
      <c r="D28" s="75">
        <v>3473.6765499999997</v>
      </c>
      <c r="E28" s="75">
        <v>2559.70856</v>
      </c>
      <c r="F28" s="79">
        <v>5.987607673271234</v>
      </c>
      <c r="G28" s="75">
        <v>152898.37450000001</v>
      </c>
      <c r="H28" s="75">
        <v>140889.92296999999</v>
      </c>
      <c r="I28" s="75">
        <v>138223.24421999999</v>
      </c>
      <c r="J28" s="75">
        <v>-149241.49552</v>
      </c>
      <c r="K28" s="75">
        <v>-137416.24641999998</v>
      </c>
      <c r="L28" s="75">
        <v>-135663.53565999999</v>
      </c>
      <c r="N28" s="61"/>
      <c r="O28" s="61"/>
      <c r="P28" s="61"/>
      <c r="Q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</row>
    <row r="29" spans="1:36" x14ac:dyDescent="0.25">
      <c r="A29" s="13" t="s">
        <v>47</v>
      </c>
      <c r="B29" s="52">
        <v>0.13740139150580746</v>
      </c>
      <c r="C29" s="75">
        <v>549.75301000000002</v>
      </c>
      <c r="D29" s="75">
        <v>549.75301000000002</v>
      </c>
      <c r="E29" s="75">
        <v>569.14126999999996</v>
      </c>
      <c r="F29" s="79">
        <v>1.6497026318807826</v>
      </c>
      <c r="G29" s="75">
        <v>42126.482659999994</v>
      </c>
      <c r="H29" s="75">
        <v>40019.235439999997</v>
      </c>
      <c r="I29" s="75">
        <v>31217.282930000001</v>
      </c>
      <c r="J29" s="75">
        <v>-41576.729649999994</v>
      </c>
      <c r="K29" s="75">
        <v>-39469.482429999996</v>
      </c>
      <c r="L29" s="75">
        <v>-30648.141660000001</v>
      </c>
      <c r="N29" s="61"/>
      <c r="O29" s="61"/>
      <c r="P29" s="61"/>
      <c r="Q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</row>
    <row r="30" spans="1:36" x14ac:dyDescent="0.25">
      <c r="A30" s="13" t="s">
        <v>48</v>
      </c>
      <c r="B30" s="52">
        <v>3.6618126369186341E-3</v>
      </c>
      <c r="C30" s="75">
        <v>14.65118</v>
      </c>
      <c r="D30" s="75">
        <v>14.21805</v>
      </c>
      <c r="E30" s="75">
        <v>46.936999999999998</v>
      </c>
      <c r="F30" s="79">
        <v>0.33107095165190653</v>
      </c>
      <c r="G30" s="75">
        <v>8454.1628499999988</v>
      </c>
      <c r="H30" s="75">
        <v>7678.8845700000002</v>
      </c>
      <c r="I30" s="75">
        <v>7012.8077400000002</v>
      </c>
      <c r="J30" s="75">
        <v>-8439.511669999998</v>
      </c>
      <c r="K30" s="75">
        <v>-7664.6665199999998</v>
      </c>
      <c r="L30" s="75">
        <v>-6965.8707400000003</v>
      </c>
      <c r="N30" s="61"/>
      <c r="O30" s="61"/>
      <c r="P30" s="61"/>
      <c r="Q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</row>
    <row r="31" spans="1:36" x14ac:dyDescent="0.25">
      <c r="A31" s="13" t="s">
        <v>49</v>
      </c>
      <c r="B31" s="52">
        <v>7.0401085835260417</v>
      </c>
      <c r="C31" s="75">
        <v>28167.989000000001</v>
      </c>
      <c r="D31" s="75">
        <v>25334.606510000001</v>
      </c>
      <c r="E31" s="75">
        <v>22307.011309999998</v>
      </c>
      <c r="F31" s="79">
        <v>2.2282775348831434</v>
      </c>
      <c r="G31" s="75">
        <v>56900.857840000004</v>
      </c>
      <c r="H31" s="75">
        <v>51899.155899999998</v>
      </c>
      <c r="I31" s="75">
        <v>50804.647799999999</v>
      </c>
      <c r="J31" s="75">
        <v>-28732.868840000003</v>
      </c>
      <c r="K31" s="75">
        <v>-26564.549389999996</v>
      </c>
      <c r="L31" s="75">
        <v>-28497.636490000001</v>
      </c>
      <c r="N31" s="61"/>
      <c r="O31" s="61"/>
      <c r="P31" s="61"/>
      <c r="Q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</row>
    <row r="32" spans="1:36" x14ac:dyDescent="0.25">
      <c r="A32" s="13" t="s">
        <v>50</v>
      </c>
      <c r="B32" s="52">
        <v>0.13303794459796353</v>
      </c>
      <c r="C32" s="75">
        <v>532.29453999999998</v>
      </c>
      <c r="D32" s="75">
        <v>428.13009999999997</v>
      </c>
      <c r="E32" s="75">
        <v>921.26756</v>
      </c>
      <c r="F32" s="79">
        <v>1.7361352631490627</v>
      </c>
      <c r="G32" s="75">
        <v>44333.609369999998</v>
      </c>
      <c r="H32" s="75">
        <v>40160.253299999997</v>
      </c>
      <c r="I32" s="75">
        <v>43767.410360000002</v>
      </c>
      <c r="J32" s="75">
        <v>-43801.314829999996</v>
      </c>
      <c r="K32" s="75">
        <v>-39732.123199999995</v>
      </c>
      <c r="L32" s="75">
        <v>-42846.142800000001</v>
      </c>
      <c r="N32" s="61"/>
      <c r="O32" s="61"/>
      <c r="P32" s="61"/>
      <c r="Q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</row>
    <row r="33" spans="1:36" x14ac:dyDescent="0.25">
      <c r="A33" s="13" t="s">
        <v>51</v>
      </c>
      <c r="B33" s="52">
        <v>0.86630336975918176</v>
      </c>
      <c r="C33" s="75">
        <v>3466.1431000000002</v>
      </c>
      <c r="D33" s="75">
        <v>3145.7336099999998</v>
      </c>
      <c r="E33" s="75">
        <v>2847.5333700000001</v>
      </c>
      <c r="F33" s="79">
        <v>0.96043839333838432</v>
      </c>
      <c r="G33" s="75">
        <v>24525.566329999998</v>
      </c>
      <c r="H33" s="75">
        <v>22726.138500000001</v>
      </c>
      <c r="I33" s="75">
        <v>14343.385289999998</v>
      </c>
      <c r="J33" s="75">
        <v>-21059.423229999997</v>
      </c>
      <c r="K33" s="75">
        <v>-19580.404890000002</v>
      </c>
      <c r="L33" s="75">
        <v>-11495.851919999997</v>
      </c>
      <c r="N33" s="61"/>
      <c r="O33" s="61"/>
      <c r="P33" s="61"/>
      <c r="Q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</row>
    <row r="34" spans="1:36" x14ac:dyDescent="0.25">
      <c r="A34" s="13" t="s">
        <v>143</v>
      </c>
      <c r="B34" s="52">
        <v>1.8142605940469225</v>
      </c>
      <c r="C34" s="75">
        <v>7258.9892399999999</v>
      </c>
      <c r="D34" s="75">
        <v>6934.9392199999993</v>
      </c>
      <c r="E34" s="75">
        <v>5954.6420799999996</v>
      </c>
      <c r="F34" s="79">
        <v>1.1697655729923095</v>
      </c>
      <c r="G34" s="75">
        <v>29870.904109999999</v>
      </c>
      <c r="H34" s="75">
        <v>27532.41388</v>
      </c>
      <c r="I34" s="75">
        <v>27744.3112</v>
      </c>
      <c r="J34" s="75">
        <v>-22611.914870000001</v>
      </c>
      <c r="K34" s="75">
        <v>-20597.47466</v>
      </c>
      <c r="L34" s="75">
        <v>-21789.669119999999</v>
      </c>
      <c r="N34" s="61"/>
      <c r="O34" s="61"/>
      <c r="P34" s="61"/>
      <c r="Q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</row>
    <row r="35" spans="1:36" x14ac:dyDescent="0.25">
      <c r="A35" s="8" t="s">
        <v>52</v>
      </c>
      <c r="B35" s="73">
        <v>40.185646299730898</v>
      </c>
      <c r="C35" s="74">
        <v>160785.70799</v>
      </c>
      <c r="D35" s="74">
        <v>143603.44446999999</v>
      </c>
      <c r="E35" s="74">
        <v>163324.30181999999</v>
      </c>
      <c r="F35" s="78">
        <v>28.523385998717931</v>
      </c>
      <c r="G35" s="74">
        <v>728367.58725999994</v>
      </c>
      <c r="H35" s="74">
        <v>665758.06354999996</v>
      </c>
      <c r="I35" s="74">
        <v>683385.72958000004</v>
      </c>
      <c r="J35" s="74">
        <v>-567581.87926999992</v>
      </c>
      <c r="K35" s="74">
        <v>-522154.61907999997</v>
      </c>
      <c r="L35" s="74">
        <v>-520061.42776000005</v>
      </c>
      <c r="N35" s="61"/>
      <c r="O35" s="61"/>
      <c r="P35" s="61"/>
      <c r="Q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</row>
    <row r="36" spans="1:36" x14ac:dyDescent="0.25">
      <c r="A36" s="14" t="s">
        <v>53</v>
      </c>
      <c r="B36" s="52">
        <v>3.2302762237063174</v>
      </c>
      <c r="C36" s="75">
        <v>12924.57127</v>
      </c>
      <c r="D36" s="75">
        <v>11047.80407</v>
      </c>
      <c r="E36" s="75">
        <v>12181.15898</v>
      </c>
      <c r="F36" s="79">
        <v>1.6808025419385857</v>
      </c>
      <c r="G36" s="75">
        <v>42920.643859999996</v>
      </c>
      <c r="H36" s="75">
        <v>39488.000329999995</v>
      </c>
      <c r="I36" s="75">
        <v>38731.404999999999</v>
      </c>
      <c r="J36" s="75">
        <v>-29996.072589999996</v>
      </c>
      <c r="K36" s="75">
        <v>-28440.196259999997</v>
      </c>
      <c r="L36" s="75">
        <v>-26550.246019999999</v>
      </c>
      <c r="N36" s="61"/>
      <c r="O36" s="61"/>
      <c r="P36" s="61"/>
      <c r="Q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</row>
    <row r="37" spans="1:36" x14ac:dyDescent="0.25">
      <c r="A37" s="14" t="s">
        <v>148</v>
      </c>
      <c r="B37" s="52">
        <v>7.7243106185382358</v>
      </c>
      <c r="C37" s="75">
        <v>30905.531350000001</v>
      </c>
      <c r="D37" s="75">
        <v>28305.696339999999</v>
      </c>
      <c r="E37" s="75">
        <v>27481.831200000001</v>
      </c>
      <c r="F37" s="79">
        <v>6.0919400360069522</v>
      </c>
      <c r="G37" s="75">
        <v>155562.58524000001</v>
      </c>
      <c r="H37" s="75">
        <v>141498.27102000001</v>
      </c>
      <c r="I37" s="75">
        <v>150323.24087000001</v>
      </c>
      <c r="J37" s="75">
        <v>-124657.05389000001</v>
      </c>
      <c r="K37" s="75">
        <v>-113192.57468000002</v>
      </c>
      <c r="L37" s="75">
        <v>-122841.40967000001</v>
      </c>
      <c r="N37" s="61"/>
      <c r="O37" s="61"/>
      <c r="P37" s="61"/>
      <c r="Q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</row>
    <row r="38" spans="1:36" x14ac:dyDescent="0.25">
      <c r="A38" s="14" t="s">
        <v>54</v>
      </c>
      <c r="B38" s="52">
        <v>2.9253402121067487E-4</v>
      </c>
      <c r="C38" s="75">
        <v>1.17045</v>
      </c>
      <c r="D38" s="75">
        <v>1.17045</v>
      </c>
      <c r="E38" s="75">
        <v>0</v>
      </c>
      <c r="F38" s="79">
        <v>1.4444267881862436E-2</v>
      </c>
      <c r="G38" s="75">
        <v>368.84598999999997</v>
      </c>
      <c r="H38" s="75">
        <v>314.22045000000003</v>
      </c>
      <c r="I38" s="75">
        <v>762.02801999999997</v>
      </c>
      <c r="J38" s="75">
        <v>-367.67553999999996</v>
      </c>
      <c r="K38" s="75">
        <v>-313.05</v>
      </c>
      <c r="L38" s="75">
        <v>-762.02801999999997</v>
      </c>
      <c r="N38" s="61"/>
      <c r="O38" s="61"/>
      <c r="P38" s="61"/>
      <c r="Q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</row>
    <row r="39" spans="1:36" x14ac:dyDescent="0.25">
      <c r="A39" s="14" t="s">
        <v>141</v>
      </c>
      <c r="B39" s="52">
        <v>1.7040297109449747</v>
      </c>
      <c r="C39" s="75">
        <v>6817.9474199999995</v>
      </c>
      <c r="D39" s="75">
        <v>6134.98668</v>
      </c>
      <c r="E39" s="75">
        <v>4784.0893499999993</v>
      </c>
      <c r="F39" s="79">
        <v>1.2210654428779377</v>
      </c>
      <c r="G39" s="75">
        <v>31180.88752</v>
      </c>
      <c r="H39" s="75">
        <v>28570.255789999999</v>
      </c>
      <c r="I39" s="75">
        <v>27704.63422</v>
      </c>
      <c r="J39" s="75">
        <v>-24362.9401</v>
      </c>
      <c r="K39" s="75">
        <v>-22435.269110000001</v>
      </c>
      <c r="L39" s="75">
        <v>-22920.544870000002</v>
      </c>
      <c r="N39" s="61"/>
      <c r="O39" s="61"/>
      <c r="P39" s="61"/>
      <c r="Q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</row>
    <row r="40" spans="1:36" x14ac:dyDescent="0.25">
      <c r="A40" s="14" t="s">
        <v>142</v>
      </c>
      <c r="B40" s="52">
        <v>23.26359017699378</v>
      </c>
      <c r="C40" s="75">
        <v>93079.324619999999</v>
      </c>
      <c r="D40" s="75">
        <v>83080.211469999995</v>
      </c>
      <c r="E40" s="75">
        <v>93206.053849999997</v>
      </c>
      <c r="F40" s="79">
        <v>19.268272767206469</v>
      </c>
      <c r="G40" s="75">
        <v>492030.83205999999</v>
      </c>
      <c r="H40" s="75">
        <v>450042.58624999999</v>
      </c>
      <c r="I40" s="75">
        <v>460673.77707000001</v>
      </c>
      <c r="J40" s="75">
        <v>-398951.50743999996</v>
      </c>
      <c r="K40" s="75">
        <v>-366962.37478000001</v>
      </c>
      <c r="L40" s="75">
        <v>-367467.72322000004</v>
      </c>
      <c r="N40" s="61"/>
      <c r="O40" s="61"/>
      <c r="P40" s="61"/>
      <c r="Q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</row>
    <row r="41" spans="1:36" x14ac:dyDescent="0.25">
      <c r="A41" s="14" t="s">
        <v>140</v>
      </c>
      <c r="B41" s="52">
        <v>4.2631470355263836</v>
      </c>
      <c r="C41" s="75">
        <v>17057.16288</v>
      </c>
      <c r="D41" s="75">
        <v>15033.57546</v>
      </c>
      <c r="E41" s="75">
        <v>25671.168440000001</v>
      </c>
      <c r="F41" s="79">
        <v>0.24686094280612741</v>
      </c>
      <c r="G41" s="75">
        <v>6303.79259</v>
      </c>
      <c r="H41" s="75">
        <v>5844.7297099999996</v>
      </c>
      <c r="I41" s="75">
        <v>5190.6444000000001</v>
      </c>
      <c r="J41" s="75">
        <v>10753.370289999999</v>
      </c>
      <c r="K41" s="75">
        <v>9188.8457500000004</v>
      </c>
      <c r="L41" s="75">
        <v>20480.52404</v>
      </c>
      <c r="N41" s="61"/>
      <c r="O41" s="61"/>
      <c r="P41" s="61"/>
      <c r="Q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</row>
    <row r="42" spans="1:36" ht="24" x14ac:dyDescent="0.25">
      <c r="A42" s="16" t="s">
        <v>147</v>
      </c>
      <c r="B42" s="73">
        <v>14.931975776268363</v>
      </c>
      <c r="C42" s="74">
        <v>59743.926450000057</v>
      </c>
      <c r="D42" s="74">
        <v>55969.382630000007</v>
      </c>
      <c r="E42" s="74">
        <v>63104.236420000001</v>
      </c>
      <c r="F42" s="78">
        <v>23.211786333902801</v>
      </c>
      <c r="G42" s="74">
        <v>592731.62059999979</v>
      </c>
      <c r="H42" s="74">
        <v>545612.85027999978</v>
      </c>
      <c r="I42" s="74">
        <v>552749.04071999993</v>
      </c>
      <c r="J42" s="74">
        <v>-532987.69414999976</v>
      </c>
      <c r="K42" s="74">
        <v>-489643.46764999977</v>
      </c>
      <c r="L42" s="74">
        <v>-489644.80429999996</v>
      </c>
      <c r="N42" s="61"/>
      <c r="O42" s="61"/>
      <c r="P42" s="61"/>
      <c r="Q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</row>
    <row r="43" spans="1:36" x14ac:dyDescent="0.25">
      <c r="N43" s="61"/>
      <c r="O43" s="61"/>
      <c r="P43" s="61"/>
    </row>
    <row r="44" spans="1:36" x14ac:dyDescent="0.25">
      <c r="A44" s="56" t="s">
        <v>150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N44" s="61"/>
      <c r="O44" s="61"/>
      <c r="P44" s="61"/>
    </row>
    <row r="46" spans="1:36" x14ac:dyDescent="0.25"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</row>
  </sheetData>
  <mergeCells count="9">
    <mergeCell ref="A3:A4"/>
    <mergeCell ref="B2:E2"/>
    <mergeCell ref="F2:I2"/>
    <mergeCell ref="J2:L2"/>
    <mergeCell ref="B3:B4"/>
    <mergeCell ref="C3:C4"/>
    <mergeCell ref="F3:F4"/>
    <mergeCell ref="G3:G4"/>
    <mergeCell ref="J3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zoomScaleNormal="100" workbookViewId="0">
      <selection activeCell="I26" sqref="I26"/>
    </sheetView>
  </sheetViews>
  <sheetFormatPr defaultColWidth="9.140625" defaultRowHeight="12" x14ac:dyDescent="0.2"/>
  <cols>
    <col min="1" max="1" width="43.5703125" style="31" bestFit="1" customWidth="1"/>
    <col min="2" max="2" width="11.28515625" style="42" customWidth="1"/>
    <col min="3" max="3" width="13" style="25" customWidth="1"/>
    <col min="4" max="4" width="10.28515625" style="25" customWidth="1"/>
    <col min="5" max="5" width="12.42578125" style="25" customWidth="1"/>
    <col min="6" max="6" width="19.140625" style="67" customWidth="1"/>
    <col min="7" max="16384" width="9.140625" style="25"/>
  </cols>
  <sheetData>
    <row r="1" spans="1:14" ht="21" customHeight="1" x14ac:dyDescent="0.2">
      <c r="A1" s="21" t="s">
        <v>153</v>
      </c>
      <c r="B1" s="39"/>
    </row>
    <row r="2" spans="1:14" ht="15" customHeight="1" x14ac:dyDescent="0.2">
      <c r="A2" s="29" t="s">
        <v>56</v>
      </c>
      <c r="B2" s="97" t="s">
        <v>155</v>
      </c>
      <c r="C2" s="28" t="s">
        <v>144</v>
      </c>
      <c r="D2" s="104" t="s">
        <v>167</v>
      </c>
      <c r="E2" s="104" t="s">
        <v>168</v>
      </c>
      <c r="F2" s="68" t="s">
        <v>144</v>
      </c>
    </row>
    <row r="3" spans="1:14" x14ac:dyDescent="0.2">
      <c r="A3" s="102" t="s">
        <v>132</v>
      </c>
      <c r="B3" s="98"/>
      <c r="C3" s="35">
        <v>2018</v>
      </c>
      <c r="D3" s="105"/>
      <c r="E3" s="105"/>
      <c r="F3" s="95" t="s">
        <v>170</v>
      </c>
    </row>
    <row r="4" spans="1:14" x14ac:dyDescent="0.2">
      <c r="A4" s="103"/>
      <c r="B4" s="99"/>
      <c r="C4" s="100">
        <v>2017</v>
      </c>
      <c r="D4" s="105"/>
      <c r="E4" s="106"/>
      <c r="F4" s="96"/>
    </row>
    <row r="5" spans="1:14" x14ac:dyDescent="0.2">
      <c r="A5" s="29"/>
      <c r="B5" s="54" t="s">
        <v>137</v>
      </c>
      <c r="C5" s="101"/>
      <c r="D5" s="59" t="s">
        <v>137</v>
      </c>
      <c r="E5" s="43" t="s">
        <v>137</v>
      </c>
      <c r="F5" s="82" t="s">
        <v>169</v>
      </c>
    </row>
    <row r="6" spans="1:14" x14ac:dyDescent="0.2">
      <c r="A6" s="8" t="s">
        <v>55</v>
      </c>
      <c r="B6" s="41">
        <v>400107.30894000008</v>
      </c>
      <c r="C6" s="55">
        <v>107.71107215817584</v>
      </c>
      <c r="D6" s="58">
        <v>365247.76963</v>
      </c>
      <c r="E6" s="26">
        <v>373464.71714999998</v>
      </c>
      <c r="F6" s="53">
        <v>102.24969136110641</v>
      </c>
      <c r="G6" s="69"/>
      <c r="H6" s="69"/>
      <c r="I6" s="69"/>
      <c r="J6" s="69"/>
      <c r="K6" s="69"/>
      <c r="L6" s="69"/>
      <c r="M6" s="69"/>
      <c r="N6" s="69"/>
    </row>
    <row r="7" spans="1:14" x14ac:dyDescent="0.2">
      <c r="A7" s="8" t="s">
        <v>57</v>
      </c>
      <c r="B7" s="41">
        <v>23680.21169</v>
      </c>
      <c r="C7" s="33">
        <v>89.697078031531518</v>
      </c>
      <c r="D7" s="26">
        <v>21153.56739</v>
      </c>
      <c r="E7" s="26">
        <v>22321.550620000002</v>
      </c>
      <c r="F7" s="53">
        <v>105.5214480303315</v>
      </c>
      <c r="H7" s="69"/>
    </row>
    <row r="8" spans="1:14" x14ac:dyDescent="0.2">
      <c r="A8" s="13" t="s">
        <v>58</v>
      </c>
      <c r="B8" s="40">
        <v>54.427070000000001</v>
      </c>
      <c r="C8" s="34">
        <v>84.267379321470969</v>
      </c>
      <c r="D8" s="17">
        <v>53.68647</v>
      </c>
      <c r="E8" s="17">
        <v>88.650279999999995</v>
      </c>
      <c r="F8" s="60">
        <v>165.12592465103404</v>
      </c>
      <c r="H8" s="69"/>
    </row>
    <row r="9" spans="1:14" x14ac:dyDescent="0.2">
      <c r="A9" s="13" t="s">
        <v>59</v>
      </c>
      <c r="B9" s="40">
        <v>10796.171789999999</v>
      </c>
      <c r="C9" s="34">
        <v>97.035134944702932</v>
      </c>
      <c r="D9" s="17">
        <v>9403.2527699999991</v>
      </c>
      <c r="E9" s="17">
        <v>11581.87293</v>
      </c>
      <c r="F9" s="60">
        <v>123.16879289845997</v>
      </c>
      <c r="H9" s="69"/>
    </row>
    <row r="10" spans="1:14" x14ac:dyDescent="0.2">
      <c r="A10" s="13" t="s">
        <v>60</v>
      </c>
      <c r="B10" s="40">
        <v>235.43029999999999</v>
      </c>
      <c r="C10" s="34">
        <v>71.013554543757721</v>
      </c>
      <c r="D10" s="17">
        <v>221.27</v>
      </c>
      <c r="E10" s="17">
        <v>133.97211999999999</v>
      </c>
      <c r="F10" s="60">
        <v>60.546897455597225</v>
      </c>
      <c r="H10" s="69"/>
    </row>
    <row r="11" spans="1:14" x14ac:dyDescent="0.2">
      <c r="A11" s="13" t="s">
        <v>61</v>
      </c>
      <c r="B11" s="40">
        <v>54.529870000000003</v>
      </c>
      <c r="C11" s="34">
        <v>69.864570288947633</v>
      </c>
      <c r="D11" s="17">
        <v>48.583419999999997</v>
      </c>
      <c r="E11" s="17">
        <v>59.767830000000004</v>
      </c>
      <c r="F11" s="60">
        <v>123.02104298132986</v>
      </c>
      <c r="H11" s="69"/>
    </row>
    <row r="12" spans="1:14" x14ac:dyDescent="0.2">
      <c r="A12" s="13" t="s">
        <v>62</v>
      </c>
      <c r="B12" s="40">
        <v>605.05540000000008</v>
      </c>
      <c r="C12" s="34">
        <v>9.8277226717527135</v>
      </c>
      <c r="D12" s="17">
        <v>471.76832000000002</v>
      </c>
      <c r="E12" s="17">
        <v>438.19684999999998</v>
      </c>
      <c r="F12" s="60">
        <v>92.88390750782078</v>
      </c>
      <c r="H12" s="69"/>
    </row>
    <row r="13" spans="1:14" x14ac:dyDescent="0.2">
      <c r="A13" s="13" t="s">
        <v>63</v>
      </c>
      <c r="B13" s="40">
        <v>8921.9343000000008</v>
      </c>
      <c r="C13" s="34">
        <v>166.69704304509202</v>
      </c>
      <c r="D13" s="17">
        <v>8312.0564200000008</v>
      </c>
      <c r="E13" s="17">
        <v>6000.23938</v>
      </c>
      <c r="F13" s="60">
        <v>72.187183012407885</v>
      </c>
      <c r="H13" s="69"/>
    </row>
    <row r="14" spans="1:14" x14ac:dyDescent="0.2">
      <c r="A14" s="13" t="s">
        <v>64</v>
      </c>
      <c r="B14" s="40">
        <v>69.634110000000007</v>
      </c>
      <c r="C14" s="34">
        <v>79.578174856632316</v>
      </c>
      <c r="D14" s="17">
        <v>62.625830000000001</v>
      </c>
      <c r="E14" s="17">
        <v>82.180270000000007</v>
      </c>
      <c r="F14" s="60">
        <v>131.22424086036065</v>
      </c>
      <c r="H14" s="69"/>
    </row>
    <row r="15" spans="1:14" x14ac:dyDescent="0.2">
      <c r="A15" s="13" t="s">
        <v>65</v>
      </c>
      <c r="B15" s="40">
        <v>2023.2751699999999</v>
      </c>
      <c r="C15" s="34">
        <v>86.279827742361292</v>
      </c>
      <c r="D15" s="17">
        <v>1801.19643</v>
      </c>
      <c r="E15" s="17">
        <v>1958.1773000000001</v>
      </c>
      <c r="F15" s="60">
        <v>108.71536648559758</v>
      </c>
      <c r="H15" s="69"/>
    </row>
    <row r="16" spans="1:14" x14ac:dyDescent="0.2">
      <c r="A16" s="13" t="s">
        <v>66</v>
      </c>
      <c r="B16" s="40">
        <v>491.73329999999999</v>
      </c>
      <c r="C16" s="34">
        <v>133.07774862311609</v>
      </c>
      <c r="D16" s="17">
        <v>361.36922999999996</v>
      </c>
      <c r="E16" s="17">
        <v>1627.7836100000002</v>
      </c>
      <c r="F16" s="60" t="s">
        <v>157</v>
      </c>
      <c r="H16" s="69"/>
    </row>
    <row r="17" spans="1:8" x14ac:dyDescent="0.2">
      <c r="A17" s="13" t="s">
        <v>67</v>
      </c>
      <c r="B17" s="40">
        <v>428.02037999999999</v>
      </c>
      <c r="C17" s="34">
        <v>87.500956740605545</v>
      </c>
      <c r="D17" s="17">
        <v>417.75850000000003</v>
      </c>
      <c r="E17" s="17">
        <v>350.71004999999997</v>
      </c>
      <c r="F17" s="60">
        <v>83.950428297688731</v>
      </c>
      <c r="H17" s="69"/>
    </row>
    <row r="18" spans="1:8" x14ac:dyDescent="0.2">
      <c r="A18" s="8" t="s">
        <v>68</v>
      </c>
      <c r="B18" s="41">
        <v>21671.64906</v>
      </c>
      <c r="C18" s="33">
        <v>105.45130826034801</v>
      </c>
      <c r="D18" s="26">
        <v>17503.678199999998</v>
      </c>
      <c r="E18" s="26">
        <v>17401.526879999998</v>
      </c>
      <c r="F18" s="53">
        <v>99.416400833968709</v>
      </c>
      <c r="H18" s="69"/>
    </row>
    <row r="19" spans="1:8" x14ac:dyDescent="0.2">
      <c r="A19" s="10" t="s">
        <v>69</v>
      </c>
      <c r="B19" s="40">
        <v>19794.171129999999</v>
      </c>
      <c r="C19" s="34">
        <v>100.32901463793344</v>
      </c>
      <c r="D19" s="17">
        <v>15904.813470000001</v>
      </c>
      <c r="E19" s="17">
        <v>14736.185869999999</v>
      </c>
      <c r="F19" s="60">
        <v>92.65236525908152</v>
      </c>
      <c r="H19" s="69"/>
    </row>
    <row r="20" spans="1:8" x14ac:dyDescent="0.2">
      <c r="A20" s="10" t="s">
        <v>70</v>
      </c>
      <c r="B20" s="40">
        <v>1877.47793</v>
      </c>
      <c r="C20" s="34">
        <v>228.38319498866278</v>
      </c>
      <c r="D20" s="17">
        <v>1598.86473</v>
      </c>
      <c r="E20" s="17">
        <v>2665.3410099999996</v>
      </c>
      <c r="F20" s="60">
        <v>166.70209555501293</v>
      </c>
      <c r="H20" s="69"/>
    </row>
    <row r="21" spans="1:8" x14ac:dyDescent="0.2">
      <c r="A21" s="8" t="s">
        <v>71</v>
      </c>
      <c r="B21" s="41">
        <v>81329.005499999999</v>
      </c>
      <c r="C21" s="33">
        <v>79.159676511903854</v>
      </c>
      <c r="D21" s="26">
        <v>74168.996599999999</v>
      </c>
      <c r="E21" s="26">
        <v>80985.607870000007</v>
      </c>
      <c r="F21" s="53">
        <v>109.19064782116791</v>
      </c>
      <c r="H21" s="69"/>
    </row>
    <row r="22" spans="1:8" x14ac:dyDescent="0.2">
      <c r="A22" s="10" t="s">
        <v>72</v>
      </c>
      <c r="B22" s="40">
        <v>3108.4907499999999</v>
      </c>
      <c r="C22" s="34">
        <v>84.182319357326023</v>
      </c>
      <c r="D22" s="17">
        <v>2975.8839500000004</v>
      </c>
      <c r="E22" s="17">
        <v>2114.056</v>
      </c>
      <c r="F22" s="60">
        <v>71.039598167126101</v>
      </c>
      <c r="H22" s="69"/>
    </row>
    <row r="23" spans="1:8" x14ac:dyDescent="0.2">
      <c r="A23" s="10" t="s">
        <v>73</v>
      </c>
      <c r="B23" s="40">
        <v>0</v>
      </c>
      <c r="C23" s="34">
        <v>0</v>
      </c>
      <c r="D23" s="17">
        <v>0</v>
      </c>
      <c r="E23" s="17">
        <v>22.824780000000001</v>
      </c>
      <c r="F23" s="60">
        <v>0</v>
      </c>
      <c r="H23" s="69"/>
    </row>
    <row r="24" spans="1:8" x14ac:dyDescent="0.2">
      <c r="A24" s="10" t="s">
        <v>74</v>
      </c>
      <c r="B24" s="40">
        <v>5.3557700000000006</v>
      </c>
      <c r="C24" s="34">
        <v>0</v>
      </c>
      <c r="D24" s="17">
        <v>4.2057700000000002</v>
      </c>
      <c r="E24" s="17">
        <v>4.6144999999999996</v>
      </c>
      <c r="F24" s="60">
        <v>109.71831555220564</v>
      </c>
      <c r="H24" s="69"/>
    </row>
    <row r="25" spans="1:8" x14ac:dyDescent="0.2">
      <c r="A25" s="10" t="s">
        <v>75</v>
      </c>
      <c r="B25" s="40">
        <v>27079.15148</v>
      </c>
      <c r="C25" s="34">
        <v>93.721808841198325</v>
      </c>
      <c r="D25" s="17">
        <v>24981.19931</v>
      </c>
      <c r="E25" s="17">
        <v>29207.214960000001</v>
      </c>
      <c r="F25" s="60">
        <v>116.91678448883887</v>
      </c>
      <c r="H25" s="69"/>
    </row>
    <row r="26" spans="1:8" x14ac:dyDescent="0.2">
      <c r="A26" s="10" t="s">
        <v>76</v>
      </c>
      <c r="B26" s="40">
        <v>1342.8960900000002</v>
      </c>
      <c r="C26" s="34">
        <v>105.6517285775352</v>
      </c>
      <c r="D26" s="17">
        <v>1222.17715</v>
      </c>
      <c r="E26" s="17">
        <v>1076.6249800000001</v>
      </c>
      <c r="F26" s="60">
        <v>88.090746910134925</v>
      </c>
      <c r="H26" s="69"/>
    </row>
    <row r="27" spans="1:8" x14ac:dyDescent="0.2">
      <c r="A27" s="10" t="s">
        <v>77</v>
      </c>
      <c r="B27" s="40">
        <v>47.184820000000002</v>
      </c>
      <c r="C27" s="60" t="s">
        <v>157</v>
      </c>
      <c r="D27" s="17">
        <v>44.984819999999999</v>
      </c>
      <c r="E27" s="17">
        <v>18.801500000000001</v>
      </c>
      <c r="F27" s="60">
        <v>41.795210028627437</v>
      </c>
      <c r="H27" s="69"/>
    </row>
    <row r="28" spans="1:8" x14ac:dyDescent="0.2">
      <c r="A28" s="10" t="s">
        <v>78</v>
      </c>
      <c r="B28" s="40">
        <v>813.22717</v>
      </c>
      <c r="C28" s="34">
        <v>58.037313848520022</v>
      </c>
      <c r="D28" s="17">
        <v>733.84960999999998</v>
      </c>
      <c r="E28" s="17">
        <v>2151.1133100000002</v>
      </c>
      <c r="F28" s="60">
        <v>293.12726758824607</v>
      </c>
      <c r="H28" s="69"/>
    </row>
    <row r="29" spans="1:8" x14ac:dyDescent="0.2">
      <c r="A29" s="10" t="s">
        <v>79</v>
      </c>
      <c r="B29" s="40">
        <v>48197.285729999996</v>
      </c>
      <c r="C29" s="34">
        <v>72.00212457369615</v>
      </c>
      <c r="D29" s="17">
        <v>43486.988319999997</v>
      </c>
      <c r="E29" s="17">
        <v>45806.551450000006</v>
      </c>
      <c r="F29" s="60">
        <v>105.33392451307837</v>
      </c>
      <c r="H29" s="69"/>
    </row>
    <row r="30" spans="1:8" x14ac:dyDescent="0.2">
      <c r="A30" s="10" t="s">
        <v>80</v>
      </c>
      <c r="B30" s="40">
        <v>735.41368999999997</v>
      </c>
      <c r="C30" s="34">
        <v>138.32995440087032</v>
      </c>
      <c r="D30" s="17">
        <v>719.70767000000001</v>
      </c>
      <c r="E30" s="17">
        <v>583.80638999999996</v>
      </c>
      <c r="F30" s="60">
        <v>81.117155525103684</v>
      </c>
      <c r="H30" s="69"/>
    </row>
    <row r="31" spans="1:8" x14ac:dyDescent="0.2">
      <c r="A31" s="8" t="s">
        <v>81</v>
      </c>
      <c r="B31" s="41">
        <v>81979.477370000008</v>
      </c>
      <c r="C31" s="33">
        <v>178.27482471046559</v>
      </c>
      <c r="D31" s="26">
        <v>73610.676319999999</v>
      </c>
      <c r="E31" s="26">
        <v>81539.051120000004</v>
      </c>
      <c r="F31" s="53">
        <v>110.77068598790454</v>
      </c>
      <c r="H31" s="69"/>
    </row>
    <row r="32" spans="1:8" x14ac:dyDescent="0.2">
      <c r="A32" s="10" t="s">
        <v>82</v>
      </c>
      <c r="B32" s="40">
        <v>4399.8567800000001</v>
      </c>
      <c r="C32" s="34">
        <v>93.900416263424162</v>
      </c>
      <c r="D32" s="17">
        <v>3909.2128900000002</v>
      </c>
      <c r="E32" s="17">
        <v>4350.4895500000002</v>
      </c>
      <c r="F32" s="60">
        <v>111.28812045843837</v>
      </c>
      <c r="H32" s="69"/>
    </row>
    <row r="33" spans="1:8" x14ac:dyDescent="0.2">
      <c r="A33" s="10" t="s">
        <v>83</v>
      </c>
      <c r="B33" s="40">
        <v>26180.094440000001</v>
      </c>
      <c r="C33" s="34">
        <v>145.2485278203541</v>
      </c>
      <c r="D33" s="17">
        <v>25129.414350000003</v>
      </c>
      <c r="E33" s="17">
        <v>25838.346320000001</v>
      </c>
      <c r="F33" s="60">
        <v>102.82112412221814</v>
      </c>
      <c r="H33" s="69"/>
    </row>
    <row r="34" spans="1:8" x14ac:dyDescent="0.2">
      <c r="A34" s="10" t="s">
        <v>84</v>
      </c>
      <c r="B34" s="40">
        <v>0.79298000000000002</v>
      </c>
      <c r="C34" s="34">
        <v>131.67831819464971</v>
      </c>
      <c r="D34" s="17">
        <v>0.77317999999999998</v>
      </c>
      <c r="E34" s="17">
        <v>3.0539999999999998E-2</v>
      </c>
      <c r="F34" s="60">
        <v>3.9499211050466903</v>
      </c>
      <c r="H34" s="69"/>
    </row>
    <row r="35" spans="1:8" x14ac:dyDescent="0.2">
      <c r="A35" s="10" t="s">
        <v>85</v>
      </c>
      <c r="B35" s="40">
        <v>51398.73317</v>
      </c>
      <c r="C35" s="34">
        <v>220.83921284609124</v>
      </c>
      <c r="D35" s="17">
        <v>44571.275900000001</v>
      </c>
      <c r="E35" s="17">
        <v>51350.184710000001</v>
      </c>
      <c r="F35" s="60">
        <v>115.20914237503352</v>
      </c>
      <c r="H35" s="69"/>
    </row>
    <row r="36" spans="1:8" x14ac:dyDescent="0.2">
      <c r="A36" s="8" t="s">
        <v>86</v>
      </c>
      <c r="B36" s="41">
        <v>567.68790999999999</v>
      </c>
      <c r="C36" s="33">
        <v>96.769718127860017</v>
      </c>
      <c r="D36" s="26">
        <v>519.31601999999998</v>
      </c>
      <c r="E36" s="26">
        <v>651.63469999999995</v>
      </c>
      <c r="F36" s="53">
        <v>125.47941424953537</v>
      </c>
      <c r="H36" s="69"/>
    </row>
    <row r="37" spans="1:8" x14ac:dyDescent="0.2">
      <c r="A37" s="10" t="s">
        <v>87</v>
      </c>
      <c r="B37" s="40">
        <v>408.70902000000001</v>
      </c>
      <c r="C37" s="34">
        <v>100.49670389396832</v>
      </c>
      <c r="D37" s="17">
        <v>372.53772999999995</v>
      </c>
      <c r="E37" s="17">
        <v>348.46053000000001</v>
      </c>
      <c r="F37" s="60">
        <v>93.536976778164203</v>
      </c>
      <c r="H37" s="69"/>
    </row>
    <row r="38" spans="1:8" x14ac:dyDescent="0.2">
      <c r="A38" s="10" t="s">
        <v>88</v>
      </c>
      <c r="B38" s="40">
        <v>107.31689</v>
      </c>
      <c r="C38" s="34">
        <v>81.394777704738772</v>
      </c>
      <c r="D38" s="17">
        <v>97.328490000000002</v>
      </c>
      <c r="E38" s="17">
        <v>238.22563</v>
      </c>
      <c r="F38" s="60">
        <v>244.76453913956746</v>
      </c>
      <c r="H38" s="69"/>
    </row>
    <row r="39" spans="1:8" x14ac:dyDescent="0.2">
      <c r="A39" s="10" t="s">
        <v>89</v>
      </c>
      <c r="B39" s="40">
        <v>51.661999999999999</v>
      </c>
      <c r="C39" s="34">
        <v>107.40183278726695</v>
      </c>
      <c r="D39" s="17">
        <v>49.449800000000003</v>
      </c>
      <c r="E39" s="17">
        <v>64.948539999999994</v>
      </c>
      <c r="F39" s="60">
        <v>131.34237145549625</v>
      </c>
      <c r="H39" s="69"/>
    </row>
    <row r="40" spans="1:8" x14ac:dyDescent="0.2">
      <c r="A40" s="8" t="s">
        <v>90</v>
      </c>
      <c r="B40" s="41">
        <v>29577.545140000002</v>
      </c>
      <c r="C40" s="33">
        <v>168.29993903850081</v>
      </c>
      <c r="D40" s="26">
        <v>27084.158100000001</v>
      </c>
      <c r="E40" s="26">
        <v>26540.770780000003</v>
      </c>
      <c r="F40" s="53">
        <v>97.993707915920041</v>
      </c>
      <c r="H40" s="69"/>
    </row>
    <row r="41" spans="1:8" x14ac:dyDescent="0.2">
      <c r="A41" s="10" t="s">
        <v>91</v>
      </c>
      <c r="B41" s="40">
        <v>32.31908</v>
      </c>
      <c r="C41" s="34">
        <v>159.36964355806805</v>
      </c>
      <c r="D41" s="17">
        <v>27.99588</v>
      </c>
      <c r="E41" s="17">
        <v>70.535089999999997</v>
      </c>
      <c r="F41" s="60">
        <v>251.94810807876013</v>
      </c>
      <c r="H41" s="69"/>
    </row>
    <row r="42" spans="1:8" x14ac:dyDescent="0.2">
      <c r="A42" s="10" t="s">
        <v>92</v>
      </c>
      <c r="B42" s="40">
        <v>1233.2253799999999</v>
      </c>
      <c r="C42" s="34">
        <v>181.13913076098927</v>
      </c>
      <c r="D42" s="17">
        <v>1032.2310299999999</v>
      </c>
      <c r="E42" s="17">
        <v>890.74954000000002</v>
      </c>
      <c r="F42" s="60">
        <v>86.293621690485324</v>
      </c>
      <c r="H42" s="69"/>
    </row>
    <row r="43" spans="1:8" x14ac:dyDescent="0.2">
      <c r="A43" s="10" t="s">
        <v>93</v>
      </c>
      <c r="B43" s="40">
        <v>86.108969999999999</v>
      </c>
      <c r="C43" s="34">
        <v>54.525161278883914</v>
      </c>
      <c r="D43" s="17">
        <v>57.317529999999998</v>
      </c>
      <c r="E43" s="17">
        <v>81.985110000000006</v>
      </c>
      <c r="F43" s="60">
        <v>143.03671145633808</v>
      </c>
      <c r="H43" s="69"/>
    </row>
    <row r="44" spans="1:8" x14ac:dyDescent="0.2">
      <c r="A44" s="10" t="s">
        <v>94</v>
      </c>
      <c r="B44" s="40">
        <v>21268.79018</v>
      </c>
      <c r="C44" s="34">
        <v>181.2957267181759</v>
      </c>
      <c r="D44" s="17">
        <v>19282.78068</v>
      </c>
      <c r="E44" s="17">
        <v>20964.166670000002</v>
      </c>
      <c r="F44" s="60">
        <v>108.71962409313679</v>
      </c>
      <c r="H44" s="69"/>
    </row>
    <row r="45" spans="1:8" x14ac:dyDescent="0.2">
      <c r="A45" s="10" t="s">
        <v>95</v>
      </c>
      <c r="B45" s="40">
        <v>2466.15859</v>
      </c>
      <c r="C45" s="34">
        <v>138.87819046844763</v>
      </c>
      <c r="D45" s="17">
        <v>2327.1726100000001</v>
      </c>
      <c r="E45" s="17">
        <v>1586.5104699999999</v>
      </c>
      <c r="F45" s="60">
        <v>68.173304514786295</v>
      </c>
      <c r="H45" s="69"/>
    </row>
    <row r="46" spans="1:8" x14ac:dyDescent="0.2">
      <c r="A46" s="10" t="s">
        <v>96</v>
      </c>
      <c r="B46" s="40">
        <v>5.9999999999999995E-5</v>
      </c>
      <c r="C46" s="34">
        <v>0</v>
      </c>
      <c r="D46" s="17">
        <v>5.9999999999999995E-5</v>
      </c>
      <c r="E46" s="17">
        <v>0</v>
      </c>
      <c r="F46" s="60">
        <v>0</v>
      </c>
      <c r="H46" s="69"/>
    </row>
    <row r="47" spans="1:8" x14ac:dyDescent="0.2">
      <c r="A47" s="10" t="s">
        <v>97</v>
      </c>
      <c r="B47" s="40">
        <v>142.92555999999999</v>
      </c>
      <c r="C47" s="34">
        <v>75.551989899728355</v>
      </c>
      <c r="D47" s="17">
        <v>141.76666</v>
      </c>
      <c r="E47" s="17">
        <v>122.73566000000001</v>
      </c>
      <c r="F47" s="60">
        <v>86.575828195430432</v>
      </c>
      <c r="H47" s="69"/>
    </row>
    <row r="48" spans="1:8" x14ac:dyDescent="0.2">
      <c r="A48" s="10" t="s">
        <v>98</v>
      </c>
      <c r="B48" s="40">
        <v>652.49847999999997</v>
      </c>
      <c r="C48" s="34">
        <v>117.74431325221198</v>
      </c>
      <c r="D48" s="17">
        <v>564.94040000000007</v>
      </c>
      <c r="E48" s="17">
        <v>811.42262000000005</v>
      </c>
      <c r="F48" s="60">
        <v>143.62977404342121</v>
      </c>
      <c r="H48" s="69"/>
    </row>
    <row r="49" spans="1:8" x14ac:dyDescent="0.2">
      <c r="A49" s="10" t="s">
        <v>99</v>
      </c>
      <c r="B49" s="40">
        <v>3695.5188399999997</v>
      </c>
      <c r="C49" s="34">
        <v>149.94230344521512</v>
      </c>
      <c r="D49" s="17">
        <v>3649.95325</v>
      </c>
      <c r="E49" s="17">
        <v>2012.6656200000002</v>
      </c>
      <c r="F49" s="60">
        <v>55.14223010938565</v>
      </c>
      <c r="H49" s="69"/>
    </row>
    <row r="50" spans="1:8" x14ac:dyDescent="0.2">
      <c r="A50" s="8" t="s">
        <v>100</v>
      </c>
      <c r="B50" s="41">
        <v>107192.90618000001</v>
      </c>
      <c r="C50" s="33">
        <v>103.0766920269444</v>
      </c>
      <c r="D50" s="26">
        <v>102275.35003</v>
      </c>
      <c r="E50" s="26">
        <v>90087.668999999994</v>
      </c>
      <c r="F50" s="53">
        <v>88.083461922716424</v>
      </c>
      <c r="H50" s="69"/>
    </row>
    <row r="51" spans="1:8" x14ac:dyDescent="0.2">
      <c r="A51" s="10" t="s">
        <v>101</v>
      </c>
      <c r="B51" s="40">
        <v>73.660399999999996</v>
      </c>
      <c r="C51" s="34">
        <v>30.623472810174786</v>
      </c>
      <c r="D51" s="17">
        <v>73.660399999999996</v>
      </c>
      <c r="E51" s="17">
        <v>62.84975</v>
      </c>
      <c r="F51" s="60">
        <v>85.32366101731732</v>
      </c>
      <c r="H51" s="69"/>
    </row>
    <row r="52" spans="1:8" x14ac:dyDescent="0.2">
      <c r="A52" s="10" t="s">
        <v>102</v>
      </c>
      <c r="B52" s="40">
        <v>69.849559999999997</v>
      </c>
      <c r="C52" s="34">
        <v>99.547196357048463</v>
      </c>
      <c r="D52" s="17">
        <v>63.460050000000003</v>
      </c>
      <c r="E52" s="17">
        <v>52.904589999999999</v>
      </c>
      <c r="F52" s="60">
        <v>83.366763814399761</v>
      </c>
      <c r="H52" s="69"/>
    </row>
    <row r="53" spans="1:8" x14ac:dyDescent="0.2">
      <c r="A53" s="10" t="s">
        <v>103</v>
      </c>
      <c r="B53" s="40">
        <v>1999.3809199999998</v>
      </c>
      <c r="C53" s="34">
        <v>112.61059926262276</v>
      </c>
      <c r="D53" s="17">
        <v>1885.9357199999999</v>
      </c>
      <c r="E53" s="17">
        <v>1896.97543</v>
      </c>
      <c r="F53" s="60">
        <v>100.58537042821374</v>
      </c>
      <c r="H53" s="69"/>
    </row>
    <row r="54" spans="1:8" x14ac:dyDescent="0.2">
      <c r="A54" s="10" t="s">
        <v>104</v>
      </c>
      <c r="B54" s="40">
        <v>357.62203000000005</v>
      </c>
      <c r="C54" s="34">
        <v>36.081148445479059</v>
      </c>
      <c r="D54" s="17">
        <v>321.09512000000001</v>
      </c>
      <c r="E54" s="17">
        <v>358.54760999999996</v>
      </c>
      <c r="F54" s="60">
        <v>111.66398604874468</v>
      </c>
      <c r="H54" s="69"/>
    </row>
    <row r="55" spans="1:8" x14ac:dyDescent="0.2">
      <c r="A55" s="10" t="s">
        <v>105</v>
      </c>
      <c r="B55" s="40">
        <v>284.43892999999997</v>
      </c>
      <c r="C55" s="34">
        <v>229.50103991537051</v>
      </c>
      <c r="D55" s="17">
        <v>281.62648999999999</v>
      </c>
      <c r="E55" s="17">
        <v>327.65269000000001</v>
      </c>
      <c r="F55" s="60">
        <v>116.34299387106661</v>
      </c>
      <c r="H55" s="69"/>
    </row>
    <row r="56" spans="1:8" x14ac:dyDescent="0.2">
      <c r="A56" s="10" t="s">
        <v>106</v>
      </c>
      <c r="B56" s="40">
        <v>3926.2322100000001</v>
      </c>
      <c r="C56" s="34">
        <v>91.468992454645814</v>
      </c>
      <c r="D56" s="17">
        <v>3589.4510699999996</v>
      </c>
      <c r="E56" s="17">
        <v>3431.88708</v>
      </c>
      <c r="F56" s="60">
        <v>95.610359719989162</v>
      </c>
      <c r="H56" s="69"/>
    </row>
    <row r="57" spans="1:8" x14ac:dyDescent="0.2">
      <c r="A57" s="10" t="s">
        <v>158</v>
      </c>
      <c r="B57" s="40">
        <v>18870.187269999999</v>
      </c>
      <c r="C57" s="34">
        <v>105.70670639538267</v>
      </c>
      <c r="D57" s="17">
        <v>18064.728569999999</v>
      </c>
      <c r="E57" s="17">
        <v>17666.143889999999</v>
      </c>
      <c r="F57" s="60">
        <v>97.79357504069047</v>
      </c>
      <c r="H57" s="69"/>
    </row>
    <row r="58" spans="1:8" x14ac:dyDescent="0.2">
      <c r="A58" s="10" t="s">
        <v>108</v>
      </c>
      <c r="B58" s="40">
        <v>73974.685150000005</v>
      </c>
      <c r="C58" s="34">
        <v>102.84285641070505</v>
      </c>
      <c r="D58" s="17">
        <v>70771.554770000002</v>
      </c>
      <c r="E58" s="17">
        <v>58225.580809999999</v>
      </c>
      <c r="F58" s="60">
        <v>82.272575470790372</v>
      </c>
      <c r="H58" s="69"/>
    </row>
    <row r="59" spans="1:8" x14ac:dyDescent="0.2">
      <c r="A59" s="10" t="s">
        <v>109</v>
      </c>
      <c r="B59" s="40">
        <v>7636.8497100000004</v>
      </c>
      <c r="C59" s="34">
        <v>113.67119681670923</v>
      </c>
      <c r="D59" s="17">
        <v>7223.8378400000001</v>
      </c>
      <c r="E59" s="17">
        <v>8065.1271500000003</v>
      </c>
      <c r="F59" s="60">
        <v>111.64601599085728</v>
      </c>
      <c r="H59" s="69"/>
    </row>
    <row r="60" spans="1:8" x14ac:dyDescent="0.2">
      <c r="A60" s="8" t="s">
        <v>110</v>
      </c>
      <c r="B60" s="41">
        <v>35112.16951</v>
      </c>
      <c r="C60" s="33">
        <v>84.336931046127788</v>
      </c>
      <c r="D60" s="26">
        <v>31003.775739999997</v>
      </c>
      <c r="E60" s="26">
        <v>36269.740869999994</v>
      </c>
      <c r="F60" s="53">
        <v>116.98491556048134</v>
      </c>
      <c r="H60" s="69"/>
    </row>
    <row r="61" spans="1:8" x14ac:dyDescent="0.2">
      <c r="A61" s="10" t="s">
        <v>111</v>
      </c>
      <c r="B61" s="40">
        <v>382.41796999999997</v>
      </c>
      <c r="C61" s="34">
        <v>112.34904467550777</v>
      </c>
      <c r="D61" s="17">
        <v>295.78431999999998</v>
      </c>
      <c r="E61" s="17">
        <v>379.67015000000004</v>
      </c>
      <c r="F61" s="60">
        <v>128.36047225221407</v>
      </c>
      <c r="H61" s="69"/>
    </row>
    <row r="62" spans="1:8" x14ac:dyDescent="0.2">
      <c r="A62" s="10" t="s">
        <v>112</v>
      </c>
      <c r="B62" s="40">
        <v>2531.0553500000001</v>
      </c>
      <c r="C62" s="34">
        <v>142.49454892859112</v>
      </c>
      <c r="D62" s="17">
        <v>2389.9080299999996</v>
      </c>
      <c r="E62" s="17">
        <v>4227.8079600000001</v>
      </c>
      <c r="F62" s="60">
        <v>176.90253796084366</v>
      </c>
      <c r="H62" s="69"/>
    </row>
    <row r="63" spans="1:8" x14ac:dyDescent="0.2">
      <c r="A63" s="10" t="s">
        <v>113</v>
      </c>
      <c r="B63" s="40">
        <v>257.29768999999999</v>
      </c>
      <c r="C63" s="34">
        <v>74.422617181458577</v>
      </c>
      <c r="D63" s="17">
        <v>225.20268999999999</v>
      </c>
      <c r="E63" s="17">
        <v>420.62765000000002</v>
      </c>
      <c r="F63" s="60">
        <v>186.77736487073048</v>
      </c>
      <c r="H63" s="69"/>
    </row>
    <row r="64" spans="1:8" x14ac:dyDescent="0.2">
      <c r="A64" s="10" t="s">
        <v>114</v>
      </c>
      <c r="B64" s="40">
        <v>11506.11305</v>
      </c>
      <c r="C64" s="34">
        <v>94.920359169302387</v>
      </c>
      <c r="D64" s="17">
        <v>10749.20954</v>
      </c>
      <c r="E64" s="17">
        <v>10344.957420000001</v>
      </c>
      <c r="F64" s="60">
        <v>96.239238629634158</v>
      </c>
      <c r="H64" s="69"/>
    </row>
    <row r="65" spans="1:8" x14ac:dyDescent="0.2">
      <c r="A65" s="10" t="s">
        <v>115</v>
      </c>
      <c r="B65" s="40">
        <v>553.19498999999996</v>
      </c>
      <c r="C65" s="34">
        <v>111.92821856129014</v>
      </c>
      <c r="D65" s="17">
        <v>531.70772999999997</v>
      </c>
      <c r="E65" s="17">
        <v>342.53042999999997</v>
      </c>
      <c r="F65" s="60">
        <v>64.420810658517226</v>
      </c>
      <c r="H65" s="69"/>
    </row>
    <row r="66" spans="1:8" x14ac:dyDescent="0.2">
      <c r="A66" s="10" t="s">
        <v>116</v>
      </c>
      <c r="B66" s="40">
        <v>1377.7376399999998</v>
      </c>
      <c r="C66" s="34">
        <v>123.6390143455119</v>
      </c>
      <c r="D66" s="17">
        <v>1127.3579</v>
      </c>
      <c r="E66" s="17">
        <v>2628.5986400000002</v>
      </c>
      <c r="F66" s="60">
        <v>233.16452033555626</v>
      </c>
      <c r="H66" s="69"/>
    </row>
    <row r="67" spans="1:8" x14ac:dyDescent="0.2">
      <c r="A67" s="10" t="s">
        <v>117</v>
      </c>
      <c r="B67" s="40">
        <v>4882.5132899999999</v>
      </c>
      <c r="C67" s="34">
        <v>108.11918194439509</v>
      </c>
      <c r="D67" s="17">
        <v>4466.7801300000001</v>
      </c>
      <c r="E67" s="17">
        <v>4098.9573700000001</v>
      </c>
      <c r="F67" s="60">
        <v>91.765371267557782</v>
      </c>
      <c r="H67" s="69"/>
    </row>
    <row r="68" spans="1:8" x14ac:dyDescent="0.2">
      <c r="A68" s="10" t="s">
        <v>118</v>
      </c>
      <c r="B68" s="40">
        <v>9593.2803599999988</v>
      </c>
      <c r="C68" s="34">
        <v>207.6835408050683</v>
      </c>
      <c r="D68" s="17">
        <v>7464.2110899999998</v>
      </c>
      <c r="E68" s="17">
        <v>10869.635539999999</v>
      </c>
      <c r="F68" s="60">
        <v>145.62336741202745</v>
      </c>
      <c r="H68" s="69"/>
    </row>
    <row r="69" spans="1:8" x14ac:dyDescent="0.2">
      <c r="A69" s="10" t="s">
        <v>119</v>
      </c>
      <c r="B69" s="40">
        <v>4028.55917</v>
      </c>
      <c r="C69" s="34">
        <v>24.706926386306176</v>
      </c>
      <c r="D69" s="17">
        <v>3753.6143099999999</v>
      </c>
      <c r="E69" s="17">
        <v>2956.9557100000002</v>
      </c>
      <c r="F69" s="60">
        <v>78.776226479166439</v>
      </c>
      <c r="H69" s="69"/>
    </row>
    <row r="70" spans="1:8" x14ac:dyDescent="0.2">
      <c r="A70" s="8" t="s">
        <v>120</v>
      </c>
      <c r="B70" s="41">
        <v>12896.656580000001</v>
      </c>
      <c r="C70" s="33">
        <v>107.48003633713692</v>
      </c>
      <c r="D70" s="26">
        <v>11828.25123</v>
      </c>
      <c r="E70" s="26">
        <v>17667.16531</v>
      </c>
      <c r="F70" s="53">
        <v>149.36413647683403</v>
      </c>
      <c r="H70" s="69"/>
    </row>
    <row r="71" spans="1:8" x14ac:dyDescent="0.2">
      <c r="A71" s="10" t="s">
        <v>121</v>
      </c>
      <c r="B71" s="40">
        <v>263.12853000000001</v>
      </c>
      <c r="C71" s="34">
        <v>98.286026747709414</v>
      </c>
      <c r="D71" s="17">
        <v>228.72433999999998</v>
      </c>
      <c r="E71" s="17">
        <v>361.94195000000002</v>
      </c>
      <c r="F71" s="60">
        <v>158.24374004095935</v>
      </c>
      <c r="H71" s="69"/>
    </row>
    <row r="72" spans="1:8" x14ac:dyDescent="0.2">
      <c r="A72" s="10" t="s">
        <v>122</v>
      </c>
      <c r="B72" s="40">
        <v>766.20974999999999</v>
      </c>
      <c r="C72" s="34">
        <v>82.743923569086405</v>
      </c>
      <c r="D72" s="17">
        <v>638.02091000000007</v>
      </c>
      <c r="E72" s="17">
        <v>804.78859</v>
      </c>
      <c r="F72" s="60">
        <v>126.13827813260852</v>
      </c>
      <c r="H72" s="69"/>
    </row>
    <row r="73" spans="1:8" x14ac:dyDescent="0.2">
      <c r="A73" s="10" t="s">
        <v>123</v>
      </c>
      <c r="B73" s="40">
        <v>41.429050000000004</v>
      </c>
      <c r="C73" s="34">
        <v>111.17329289534578</v>
      </c>
      <c r="D73" s="17">
        <v>40.452570000000001</v>
      </c>
      <c r="E73" s="17">
        <v>96.806899999999999</v>
      </c>
      <c r="F73" s="60">
        <v>239.30964089549809</v>
      </c>
      <c r="H73" s="69"/>
    </row>
    <row r="74" spans="1:8" x14ac:dyDescent="0.2">
      <c r="A74" s="10" t="s">
        <v>124</v>
      </c>
      <c r="B74" s="40">
        <v>1342.9478799999999</v>
      </c>
      <c r="C74" s="34">
        <v>156.61339668643569</v>
      </c>
      <c r="D74" s="17">
        <v>1213.33608</v>
      </c>
      <c r="E74" s="17">
        <v>1527.9081000000001</v>
      </c>
      <c r="F74" s="60">
        <v>125.9262066945211</v>
      </c>
      <c r="H74" s="69"/>
    </row>
    <row r="75" spans="1:8" x14ac:dyDescent="0.2">
      <c r="A75" s="10" t="s">
        <v>125</v>
      </c>
      <c r="B75" s="40">
        <v>540.10241000000008</v>
      </c>
      <c r="C75" s="34">
        <v>154.69082880232432</v>
      </c>
      <c r="D75" s="17">
        <v>531.55259999999998</v>
      </c>
      <c r="E75" s="17">
        <v>413.02071000000001</v>
      </c>
      <c r="F75" s="60">
        <v>77.700816438486058</v>
      </c>
      <c r="H75" s="69"/>
    </row>
    <row r="76" spans="1:8" x14ac:dyDescent="0.2">
      <c r="A76" s="10" t="s">
        <v>126</v>
      </c>
      <c r="B76" s="40">
        <v>617.48590000000002</v>
      </c>
      <c r="C76" s="34">
        <v>85.594160057803364</v>
      </c>
      <c r="D76" s="17">
        <v>502.71982000000003</v>
      </c>
      <c r="E76" s="17">
        <v>1099.7624099999998</v>
      </c>
      <c r="F76" s="60">
        <v>218.76249279369961</v>
      </c>
      <c r="H76" s="69"/>
    </row>
    <row r="77" spans="1:8" x14ac:dyDescent="0.2">
      <c r="A77" s="10" t="s">
        <v>127</v>
      </c>
      <c r="B77" s="40">
        <v>2584.3148700000002</v>
      </c>
      <c r="C77" s="60" t="s">
        <v>157</v>
      </c>
      <c r="D77" s="17">
        <v>2550.3482300000001</v>
      </c>
      <c r="E77" s="17">
        <v>220.05204999999998</v>
      </c>
      <c r="F77" s="60">
        <v>8.6283138675536861</v>
      </c>
      <c r="H77" s="69"/>
    </row>
    <row r="78" spans="1:8" x14ac:dyDescent="0.2">
      <c r="A78" s="10" t="s">
        <v>128</v>
      </c>
      <c r="B78" s="40">
        <v>6741.0381900000002</v>
      </c>
      <c r="C78" s="34">
        <v>77.636514442640319</v>
      </c>
      <c r="D78" s="17">
        <v>6123.0966799999997</v>
      </c>
      <c r="E78" s="17">
        <v>13142.884599999999</v>
      </c>
      <c r="F78" s="60">
        <v>214.64440767249164</v>
      </c>
      <c r="H78" s="69"/>
    </row>
    <row r="79" spans="1:8" x14ac:dyDescent="0.2">
      <c r="A79" s="8" t="s">
        <v>129</v>
      </c>
      <c r="B79" s="41">
        <v>6100</v>
      </c>
      <c r="C79" s="53">
        <v>0</v>
      </c>
      <c r="D79" s="26">
        <v>6100</v>
      </c>
      <c r="E79" s="26">
        <v>0</v>
      </c>
      <c r="F79" s="53">
        <v>0</v>
      </c>
      <c r="H79" s="69"/>
    </row>
  </sheetData>
  <mergeCells count="6">
    <mergeCell ref="F3:F4"/>
    <mergeCell ref="B2:B4"/>
    <mergeCell ref="C4:C5"/>
    <mergeCell ref="A3:A4"/>
    <mergeCell ref="E2:E4"/>
    <mergeCell ref="D2:D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zoomScaleNormal="100" workbookViewId="0">
      <selection activeCell="N29" sqref="N29"/>
    </sheetView>
  </sheetViews>
  <sheetFormatPr defaultColWidth="9.140625" defaultRowHeight="14.25" x14ac:dyDescent="0.2"/>
  <cols>
    <col min="1" max="1" width="44.85546875" style="30" bestFit="1" customWidth="1"/>
    <col min="2" max="2" width="11.85546875" style="42" customWidth="1"/>
    <col min="3" max="3" width="11.5703125" style="25" customWidth="1"/>
    <col min="4" max="5" width="11.85546875" style="25" customWidth="1"/>
    <col min="6" max="6" width="19.140625" style="67" customWidth="1"/>
    <col min="7" max="7" width="9.140625" style="24"/>
    <col min="8" max="8" width="10.140625" style="24" bestFit="1" customWidth="1"/>
    <col min="9" max="9" width="11.42578125" style="24" customWidth="1"/>
    <col min="10" max="16384" width="9.140625" style="24"/>
  </cols>
  <sheetData>
    <row r="1" spans="1:15" ht="24.75" customHeight="1" x14ac:dyDescent="0.2">
      <c r="A1" s="21" t="s">
        <v>154</v>
      </c>
      <c r="B1" s="39"/>
    </row>
    <row r="2" spans="1:15" ht="15" customHeight="1" x14ac:dyDescent="0.2">
      <c r="A2" s="29" t="s">
        <v>56</v>
      </c>
      <c r="B2" s="97" t="s">
        <v>155</v>
      </c>
      <c r="C2" s="57" t="s">
        <v>144</v>
      </c>
      <c r="D2" s="104" t="s">
        <v>167</v>
      </c>
      <c r="E2" s="104" t="s">
        <v>168</v>
      </c>
      <c r="F2" s="68" t="s">
        <v>144</v>
      </c>
    </row>
    <row r="3" spans="1:15" ht="15" customHeight="1" x14ac:dyDescent="0.2">
      <c r="A3" s="102" t="s">
        <v>132</v>
      </c>
      <c r="B3" s="98"/>
      <c r="C3" s="35">
        <v>2018</v>
      </c>
      <c r="D3" s="105"/>
      <c r="E3" s="105"/>
      <c r="F3" s="95" t="s">
        <v>170</v>
      </c>
    </row>
    <row r="4" spans="1:15" ht="14.25" customHeight="1" x14ac:dyDescent="0.2">
      <c r="A4" s="103"/>
      <c r="B4" s="99"/>
      <c r="C4" s="100">
        <v>2017</v>
      </c>
      <c r="D4" s="105"/>
      <c r="E4" s="106"/>
      <c r="F4" s="96"/>
    </row>
    <row r="5" spans="1:15" x14ac:dyDescent="0.2">
      <c r="A5" s="29"/>
      <c r="B5" s="54" t="s">
        <v>137</v>
      </c>
      <c r="C5" s="101"/>
      <c r="D5" s="59" t="s">
        <v>137</v>
      </c>
      <c r="E5" s="43" t="s">
        <v>137</v>
      </c>
      <c r="F5" s="82" t="s">
        <v>169</v>
      </c>
    </row>
    <row r="6" spans="1:15" x14ac:dyDescent="0.2">
      <c r="A6" s="8" t="s">
        <v>55</v>
      </c>
      <c r="B6" s="41">
        <v>2553580.3753899992</v>
      </c>
      <c r="C6" s="33">
        <v>110.85640529526503</v>
      </c>
      <c r="D6" s="26">
        <v>2337042.8578499998</v>
      </c>
      <c r="E6" s="26">
        <v>2384003.4419</v>
      </c>
      <c r="F6" s="53">
        <v>102.00940191970645</v>
      </c>
      <c r="H6" s="64"/>
      <c r="I6" s="64"/>
      <c r="J6" s="64"/>
      <c r="K6" s="64"/>
      <c r="L6" s="64"/>
      <c r="M6" s="64"/>
      <c r="N6" s="64"/>
      <c r="O6" s="64"/>
    </row>
    <row r="7" spans="1:15" x14ac:dyDescent="0.2">
      <c r="A7" s="8" t="s">
        <v>57</v>
      </c>
      <c r="B7" s="41">
        <v>443298.63977000001</v>
      </c>
      <c r="C7" s="33">
        <v>104.07123784313532</v>
      </c>
      <c r="D7" s="26">
        <v>405500.42994999996</v>
      </c>
      <c r="E7" s="26">
        <v>432773.44627999997</v>
      </c>
      <c r="F7" s="53">
        <v>106.72576754933722</v>
      </c>
      <c r="H7" s="64"/>
    </row>
    <row r="8" spans="1:15" x14ac:dyDescent="0.2">
      <c r="A8" s="13" t="s">
        <v>58</v>
      </c>
      <c r="B8" s="40">
        <v>24347.587809999997</v>
      </c>
      <c r="C8" s="34">
        <v>108.52784693177307</v>
      </c>
      <c r="D8" s="17">
        <v>22130.427339999998</v>
      </c>
      <c r="E8" s="17">
        <v>24803.425640000001</v>
      </c>
      <c r="F8" s="60">
        <v>112.0783853783458</v>
      </c>
      <c r="H8" s="64"/>
    </row>
    <row r="9" spans="1:15" x14ac:dyDescent="0.2">
      <c r="A9" s="13" t="s">
        <v>59</v>
      </c>
      <c r="B9" s="40">
        <v>108473.08226000001</v>
      </c>
      <c r="C9" s="34">
        <v>105.15293466777678</v>
      </c>
      <c r="D9" s="17">
        <v>97387.242419999995</v>
      </c>
      <c r="E9" s="17">
        <v>99966.456010000009</v>
      </c>
      <c r="F9" s="60">
        <v>102.64841012632506</v>
      </c>
      <c r="H9" s="64"/>
    </row>
    <row r="10" spans="1:15" x14ac:dyDescent="0.2">
      <c r="A10" s="13" t="s">
        <v>60</v>
      </c>
      <c r="B10" s="40">
        <v>52482.125209999998</v>
      </c>
      <c r="C10" s="34">
        <v>100.68515412455139</v>
      </c>
      <c r="D10" s="17">
        <v>49053.79623</v>
      </c>
      <c r="E10" s="17">
        <v>51268.806729999997</v>
      </c>
      <c r="F10" s="60">
        <v>104.51547213515222</v>
      </c>
      <c r="H10" s="64"/>
    </row>
    <row r="11" spans="1:15" x14ac:dyDescent="0.2">
      <c r="A11" s="13" t="s">
        <v>61</v>
      </c>
      <c r="B11" s="40">
        <v>19040.518170000003</v>
      </c>
      <c r="C11" s="34">
        <v>103.14702293219111</v>
      </c>
      <c r="D11" s="17">
        <v>17828.58941</v>
      </c>
      <c r="E11" s="17">
        <v>19794.709210000001</v>
      </c>
      <c r="F11" s="60">
        <v>111.02790442241724</v>
      </c>
      <c r="H11" s="64"/>
    </row>
    <row r="12" spans="1:15" x14ac:dyDescent="0.2">
      <c r="A12" s="13" t="s">
        <v>62</v>
      </c>
      <c r="B12" s="40">
        <v>63648.004009999997</v>
      </c>
      <c r="C12" s="34">
        <v>108.9937928624532</v>
      </c>
      <c r="D12" s="17">
        <v>58260.800990000003</v>
      </c>
      <c r="E12" s="17">
        <v>63283.585039999998</v>
      </c>
      <c r="F12" s="60">
        <v>108.62120665121324</v>
      </c>
      <c r="H12" s="64"/>
    </row>
    <row r="13" spans="1:15" x14ac:dyDescent="0.2">
      <c r="A13" s="13" t="s">
        <v>63</v>
      </c>
      <c r="B13" s="40">
        <v>69455.354299999992</v>
      </c>
      <c r="C13" s="34">
        <v>102.205105284734</v>
      </c>
      <c r="D13" s="17">
        <v>64054.030599999998</v>
      </c>
      <c r="E13" s="17">
        <v>70047.353920000009</v>
      </c>
      <c r="F13" s="60">
        <v>109.3566685247751</v>
      </c>
      <c r="H13" s="64"/>
    </row>
    <row r="14" spans="1:15" x14ac:dyDescent="0.2">
      <c r="A14" s="13" t="s">
        <v>64</v>
      </c>
      <c r="B14" s="40">
        <v>10554.262560000001</v>
      </c>
      <c r="C14" s="34">
        <v>87.74416479219191</v>
      </c>
      <c r="D14" s="17">
        <v>9611.67641</v>
      </c>
      <c r="E14" s="17">
        <v>9492.608470000001</v>
      </c>
      <c r="F14" s="60">
        <v>98.761215682665721</v>
      </c>
      <c r="H14" s="64"/>
    </row>
    <row r="15" spans="1:15" x14ac:dyDescent="0.2">
      <c r="A15" s="13" t="s">
        <v>65</v>
      </c>
      <c r="B15" s="40">
        <v>35154.064890000001</v>
      </c>
      <c r="C15" s="34">
        <v>99.554686512895955</v>
      </c>
      <c r="D15" s="17">
        <v>31980.496159999999</v>
      </c>
      <c r="E15" s="17">
        <v>33802.486779999999</v>
      </c>
      <c r="F15" s="60">
        <v>105.69719309820739</v>
      </c>
      <c r="H15" s="64"/>
    </row>
    <row r="16" spans="1:15" x14ac:dyDescent="0.2">
      <c r="A16" s="13" t="s">
        <v>66</v>
      </c>
      <c r="B16" s="40">
        <v>18942.569920000002</v>
      </c>
      <c r="C16" s="34">
        <v>111.78644508719135</v>
      </c>
      <c r="D16" s="17">
        <v>17551.161090000001</v>
      </c>
      <c r="E16" s="17">
        <v>18439.281510000001</v>
      </c>
      <c r="F16" s="60">
        <v>105.0601804373274</v>
      </c>
      <c r="H16" s="64"/>
    </row>
    <row r="17" spans="1:8" x14ac:dyDescent="0.2">
      <c r="A17" s="13" t="s">
        <v>67</v>
      </c>
      <c r="B17" s="40">
        <v>41201.070639999998</v>
      </c>
      <c r="C17" s="34">
        <v>105.25896667980712</v>
      </c>
      <c r="D17" s="17">
        <v>37642.209299999995</v>
      </c>
      <c r="E17" s="17">
        <v>41874.732969999997</v>
      </c>
      <c r="F17" s="60">
        <v>111.24408941108565</v>
      </c>
      <c r="H17" s="64"/>
    </row>
    <row r="18" spans="1:8" x14ac:dyDescent="0.2">
      <c r="A18" s="8" t="s">
        <v>68</v>
      </c>
      <c r="B18" s="41">
        <v>74999.468769999992</v>
      </c>
      <c r="C18" s="33">
        <v>93.855064032357049</v>
      </c>
      <c r="D18" s="26">
        <v>68792.228989999989</v>
      </c>
      <c r="E18" s="26">
        <v>75138.966280000008</v>
      </c>
      <c r="F18" s="53">
        <v>109.22595092960663</v>
      </c>
      <c r="H18" s="64"/>
    </row>
    <row r="19" spans="1:8" x14ac:dyDescent="0.2">
      <c r="A19" s="10" t="s">
        <v>69</v>
      </c>
      <c r="B19" s="40">
        <v>64905.043239999999</v>
      </c>
      <c r="C19" s="34">
        <v>101.04492711870041</v>
      </c>
      <c r="D19" s="17">
        <v>59990.556539999998</v>
      </c>
      <c r="E19" s="17">
        <v>62346.291619999996</v>
      </c>
      <c r="F19" s="60">
        <v>103.92684318310876</v>
      </c>
      <c r="H19" s="64"/>
    </row>
    <row r="20" spans="1:8" x14ac:dyDescent="0.2">
      <c r="A20" s="10" t="s">
        <v>70</v>
      </c>
      <c r="B20" s="40">
        <v>10094.425529999999</v>
      </c>
      <c r="C20" s="34">
        <v>64.394003920641055</v>
      </c>
      <c r="D20" s="17">
        <v>8801.67245</v>
      </c>
      <c r="E20" s="17">
        <v>12792.674660000001</v>
      </c>
      <c r="F20" s="60">
        <v>145.34368022295581</v>
      </c>
      <c r="H20" s="64"/>
    </row>
    <row r="21" spans="1:8" x14ac:dyDescent="0.2">
      <c r="A21" s="8" t="s">
        <v>71</v>
      </c>
      <c r="B21" s="41">
        <v>50208.87257</v>
      </c>
      <c r="C21" s="33">
        <v>118.55571828193723</v>
      </c>
      <c r="D21" s="26">
        <v>46743.620750000002</v>
      </c>
      <c r="E21" s="26">
        <v>48731.002569999997</v>
      </c>
      <c r="F21" s="53">
        <v>104.25166426586669</v>
      </c>
      <c r="H21" s="64"/>
    </row>
    <row r="22" spans="1:8" x14ac:dyDescent="0.2">
      <c r="A22" s="10" t="s">
        <v>72</v>
      </c>
      <c r="B22" s="40">
        <v>0</v>
      </c>
      <c r="C22" s="34">
        <v>0</v>
      </c>
      <c r="D22" s="17">
        <v>0</v>
      </c>
      <c r="E22" s="17">
        <v>0.68273000000000006</v>
      </c>
      <c r="F22" s="60">
        <v>0</v>
      </c>
      <c r="H22" s="64"/>
    </row>
    <row r="23" spans="1:8" x14ac:dyDescent="0.2">
      <c r="A23" s="10" t="s">
        <v>73</v>
      </c>
      <c r="B23" s="40">
        <v>2460.2383799999998</v>
      </c>
      <c r="C23" s="34">
        <v>169.20209643367681</v>
      </c>
      <c r="D23" s="17">
        <v>2315.4796200000001</v>
      </c>
      <c r="E23" s="17">
        <v>1421.50332</v>
      </c>
      <c r="F23" s="60">
        <v>61.391312094554308</v>
      </c>
      <c r="H23" s="64"/>
    </row>
    <row r="24" spans="1:8" x14ac:dyDescent="0.2">
      <c r="A24" s="10" t="s">
        <v>74</v>
      </c>
      <c r="B24" s="40">
        <v>117.05059</v>
      </c>
      <c r="C24" s="34">
        <v>170.89114354725302</v>
      </c>
      <c r="D24" s="17">
        <v>114.86100999999999</v>
      </c>
      <c r="E24" s="17">
        <v>181.97802999999999</v>
      </c>
      <c r="F24" s="60">
        <v>158.43324901983712</v>
      </c>
      <c r="H24" s="64"/>
    </row>
    <row r="25" spans="1:8" x14ac:dyDescent="0.2">
      <c r="A25" s="10" t="s">
        <v>75</v>
      </c>
      <c r="B25" s="40">
        <v>5098.39185</v>
      </c>
      <c r="C25" s="34">
        <v>106.12013713747575</v>
      </c>
      <c r="D25" s="17">
        <v>4467.7121799999995</v>
      </c>
      <c r="E25" s="17">
        <v>8698.4929400000001</v>
      </c>
      <c r="F25" s="60">
        <v>194.6968065431646</v>
      </c>
      <c r="H25" s="64"/>
    </row>
    <row r="26" spans="1:8" x14ac:dyDescent="0.2">
      <c r="A26" s="10" t="s">
        <v>76</v>
      </c>
      <c r="B26" s="40">
        <v>7.6867700000000001</v>
      </c>
      <c r="C26" s="34">
        <v>66.685145085955028</v>
      </c>
      <c r="D26" s="17">
        <v>5.3168699999999998</v>
      </c>
      <c r="E26" s="17">
        <v>26.732530000000001</v>
      </c>
      <c r="F26" s="60" t="s">
        <v>157</v>
      </c>
      <c r="H26" s="64"/>
    </row>
    <row r="27" spans="1:8" x14ac:dyDescent="0.2">
      <c r="A27" s="10" t="s">
        <v>77</v>
      </c>
      <c r="B27" s="40">
        <v>498.18975</v>
      </c>
      <c r="C27" s="34">
        <v>131.18815224953732</v>
      </c>
      <c r="D27" s="17">
        <v>399.95133000000004</v>
      </c>
      <c r="E27" s="17">
        <v>587.15399000000002</v>
      </c>
      <c r="F27" s="60">
        <v>146.80636016387294</v>
      </c>
      <c r="H27" s="64"/>
    </row>
    <row r="28" spans="1:8" x14ac:dyDescent="0.2">
      <c r="A28" s="10" t="s">
        <v>78</v>
      </c>
      <c r="B28" s="40">
        <v>3621.2650600000002</v>
      </c>
      <c r="C28" s="34">
        <v>120.62772645634136</v>
      </c>
      <c r="D28" s="17">
        <v>3356.68109</v>
      </c>
      <c r="E28" s="17">
        <v>3478.6877899999999</v>
      </c>
      <c r="F28" s="60">
        <v>103.63474207792555</v>
      </c>
      <c r="H28" s="64"/>
    </row>
    <row r="29" spans="1:8" x14ac:dyDescent="0.2">
      <c r="A29" s="10" t="s">
        <v>79</v>
      </c>
      <c r="B29" s="40">
        <v>30737.724289999998</v>
      </c>
      <c r="C29" s="34">
        <v>123.48407953404912</v>
      </c>
      <c r="D29" s="17">
        <v>29228.108219999998</v>
      </c>
      <c r="E29" s="17">
        <v>25482.581460000001</v>
      </c>
      <c r="F29" s="60">
        <v>87.185189230149916</v>
      </c>
      <c r="H29" s="64"/>
    </row>
    <row r="30" spans="1:8" x14ac:dyDescent="0.2">
      <c r="A30" s="10" t="s">
        <v>80</v>
      </c>
      <c r="B30" s="40">
        <v>7668.3258800000003</v>
      </c>
      <c r="C30" s="34">
        <v>99.106578848476587</v>
      </c>
      <c r="D30" s="17">
        <v>6855.5104299999994</v>
      </c>
      <c r="E30" s="17">
        <v>8853.1897799999988</v>
      </c>
      <c r="F30" s="60">
        <v>129.13976093243284</v>
      </c>
      <c r="H30" s="64"/>
    </row>
    <row r="31" spans="1:8" x14ac:dyDescent="0.2">
      <c r="A31" s="8" t="s">
        <v>81</v>
      </c>
      <c r="B31" s="41">
        <v>273437.05362999998</v>
      </c>
      <c r="C31" s="33">
        <v>106.85130677151109</v>
      </c>
      <c r="D31" s="26">
        <v>249048.82094000001</v>
      </c>
      <c r="E31" s="26">
        <v>262978.70095999999</v>
      </c>
      <c r="F31" s="53">
        <v>105.59323267117813</v>
      </c>
      <c r="H31" s="64"/>
    </row>
    <row r="32" spans="1:8" x14ac:dyDescent="0.2">
      <c r="A32" s="10" t="s">
        <v>82</v>
      </c>
      <c r="B32" s="40">
        <v>714.64107999999999</v>
      </c>
      <c r="C32" s="34">
        <v>103.44415658211668</v>
      </c>
      <c r="D32" s="17">
        <v>681.61588000000006</v>
      </c>
      <c r="E32" s="17">
        <v>720.87080000000003</v>
      </c>
      <c r="F32" s="60">
        <v>105.75909704451134</v>
      </c>
      <c r="H32" s="64"/>
    </row>
    <row r="33" spans="1:8" x14ac:dyDescent="0.2">
      <c r="A33" s="10" t="s">
        <v>83</v>
      </c>
      <c r="B33" s="40">
        <v>224696.61996000001</v>
      </c>
      <c r="C33" s="34">
        <v>130.98520874521512</v>
      </c>
      <c r="D33" s="17">
        <v>207376.43196000002</v>
      </c>
      <c r="E33" s="17">
        <v>194138.44371000002</v>
      </c>
      <c r="F33" s="60">
        <v>93.616445164533729</v>
      </c>
      <c r="H33" s="64"/>
    </row>
    <row r="34" spans="1:8" x14ac:dyDescent="0.2">
      <c r="A34" s="10" t="s">
        <v>84</v>
      </c>
      <c r="B34" s="40">
        <v>11026.142619999999</v>
      </c>
      <c r="C34" s="34">
        <v>113.02352783708216</v>
      </c>
      <c r="D34" s="17">
        <v>9891.8709899999994</v>
      </c>
      <c r="E34" s="17">
        <v>8987.5181599999996</v>
      </c>
      <c r="F34" s="60">
        <v>90.857616006979498</v>
      </c>
      <c r="H34" s="64"/>
    </row>
    <row r="35" spans="1:8" x14ac:dyDescent="0.2">
      <c r="A35" s="10" t="s">
        <v>85</v>
      </c>
      <c r="B35" s="40">
        <v>36999.649969999999</v>
      </c>
      <c r="C35" s="34">
        <v>50.05750135225869</v>
      </c>
      <c r="D35" s="17">
        <v>31098.902109999999</v>
      </c>
      <c r="E35" s="17">
        <v>59131.868289999999</v>
      </c>
      <c r="F35" s="60">
        <v>190.14133708271928</v>
      </c>
      <c r="H35" s="64"/>
    </row>
    <row r="36" spans="1:8" x14ac:dyDescent="0.2">
      <c r="A36" s="8" t="s">
        <v>86</v>
      </c>
      <c r="B36" s="41">
        <v>14034.43634</v>
      </c>
      <c r="C36" s="33">
        <v>100.62157089458594</v>
      </c>
      <c r="D36" s="26">
        <v>12962.535749999999</v>
      </c>
      <c r="E36" s="26">
        <v>10599.97136</v>
      </c>
      <c r="F36" s="53">
        <v>81.773902610066102</v>
      </c>
      <c r="H36" s="64"/>
    </row>
    <row r="37" spans="1:8" x14ac:dyDescent="0.2">
      <c r="A37" s="10" t="s">
        <v>87</v>
      </c>
      <c r="B37" s="40">
        <v>766.10129000000006</v>
      </c>
      <c r="C37" s="34">
        <v>102.11434588180708</v>
      </c>
      <c r="D37" s="17">
        <v>663.51106000000004</v>
      </c>
      <c r="E37" s="17">
        <v>810.32305000000008</v>
      </c>
      <c r="F37" s="60">
        <v>122.12653244996399</v>
      </c>
      <c r="H37" s="64"/>
    </row>
    <row r="38" spans="1:8" x14ac:dyDescent="0.2">
      <c r="A38" s="10" t="s">
        <v>88</v>
      </c>
      <c r="B38" s="40">
        <v>13168.758220000002</v>
      </c>
      <c r="C38" s="34">
        <v>101.45667737247517</v>
      </c>
      <c r="D38" s="17">
        <v>12214.0095</v>
      </c>
      <c r="E38" s="17">
        <v>9674.1975500000008</v>
      </c>
      <c r="F38" s="60">
        <v>79.205747711265502</v>
      </c>
      <c r="H38" s="64"/>
    </row>
    <row r="39" spans="1:8" x14ac:dyDescent="0.2">
      <c r="A39" s="10" t="s">
        <v>89</v>
      </c>
      <c r="B39" s="40">
        <v>99.576830000000001</v>
      </c>
      <c r="C39" s="34">
        <v>45.715921822642287</v>
      </c>
      <c r="D39" s="17">
        <v>85.015190000000004</v>
      </c>
      <c r="E39" s="17">
        <v>115.45075999999999</v>
      </c>
      <c r="F39" s="60">
        <v>135.80015524284542</v>
      </c>
      <c r="H39" s="64"/>
    </row>
    <row r="40" spans="1:8" x14ac:dyDescent="0.2">
      <c r="A40" s="8" t="s">
        <v>90</v>
      </c>
      <c r="B40" s="41">
        <v>251127.38100999998</v>
      </c>
      <c r="C40" s="33">
        <v>110.2244654992041</v>
      </c>
      <c r="D40" s="26">
        <v>229752.64625999998</v>
      </c>
      <c r="E40" s="26">
        <v>250672.37825000001</v>
      </c>
      <c r="F40" s="53">
        <v>109.10532798230588</v>
      </c>
      <c r="H40" s="64"/>
    </row>
    <row r="41" spans="1:8" x14ac:dyDescent="0.2">
      <c r="A41" s="10" t="s">
        <v>91</v>
      </c>
      <c r="B41" s="40">
        <v>2479.1815099999999</v>
      </c>
      <c r="C41" s="34">
        <v>111.44520492798439</v>
      </c>
      <c r="D41" s="17">
        <v>2407.2665499999998</v>
      </c>
      <c r="E41" s="17">
        <v>2352.7065299999999</v>
      </c>
      <c r="F41" s="60">
        <v>97.733528096421225</v>
      </c>
      <c r="H41" s="64"/>
    </row>
    <row r="42" spans="1:8" x14ac:dyDescent="0.2">
      <c r="A42" s="10" t="s">
        <v>92</v>
      </c>
      <c r="B42" s="40">
        <v>3950.5095099999999</v>
      </c>
      <c r="C42" s="34">
        <v>107.28270886718607</v>
      </c>
      <c r="D42" s="17">
        <v>3612.12788</v>
      </c>
      <c r="E42" s="17">
        <v>4049.29495</v>
      </c>
      <c r="F42" s="60">
        <v>112.10275728111819</v>
      </c>
      <c r="H42" s="64"/>
    </row>
    <row r="43" spans="1:8" x14ac:dyDescent="0.2">
      <c r="A43" s="10" t="s">
        <v>93</v>
      </c>
      <c r="B43" s="40">
        <v>26651.237359999999</v>
      </c>
      <c r="C43" s="34">
        <v>108.73500694296271</v>
      </c>
      <c r="D43" s="17">
        <v>24741.414670000002</v>
      </c>
      <c r="E43" s="17">
        <v>27071.242850000002</v>
      </c>
      <c r="F43" s="60">
        <v>109.41671368058439</v>
      </c>
      <c r="H43" s="64"/>
    </row>
    <row r="44" spans="1:8" x14ac:dyDescent="0.2">
      <c r="A44" s="10" t="s">
        <v>94</v>
      </c>
      <c r="B44" s="40">
        <v>86582.408680000008</v>
      </c>
      <c r="C44" s="34">
        <v>113.74840566150814</v>
      </c>
      <c r="D44" s="17">
        <v>78209.766839999997</v>
      </c>
      <c r="E44" s="17">
        <v>96915.866519999996</v>
      </c>
      <c r="F44" s="60">
        <v>123.91785634429593</v>
      </c>
      <c r="H44" s="64"/>
    </row>
    <row r="45" spans="1:8" x14ac:dyDescent="0.2">
      <c r="A45" s="10" t="s">
        <v>95</v>
      </c>
      <c r="B45" s="40">
        <v>53159.213830000001</v>
      </c>
      <c r="C45" s="34">
        <v>104.13417803667488</v>
      </c>
      <c r="D45" s="17">
        <v>48564.270700000001</v>
      </c>
      <c r="E45" s="17">
        <v>51340.986100000002</v>
      </c>
      <c r="F45" s="60">
        <v>105.71760959235408</v>
      </c>
      <c r="H45" s="64"/>
    </row>
    <row r="46" spans="1:8" x14ac:dyDescent="0.2">
      <c r="A46" s="10" t="s">
        <v>96</v>
      </c>
      <c r="B46" s="40">
        <v>2246.29729</v>
      </c>
      <c r="C46" s="34">
        <v>99.859380502916778</v>
      </c>
      <c r="D46" s="17">
        <v>2116.28015</v>
      </c>
      <c r="E46" s="17">
        <v>2444.85554</v>
      </c>
      <c r="F46" s="60">
        <v>115.52608193201641</v>
      </c>
      <c r="H46" s="64"/>
    </row>
    <row r="47" spans="1:8" x14ac:dyDescent="0.2">
      <c r="A47" s="10" t="s">
        <v>97</v>
      </c>
      <c r="B47" s="40">
        <v>3992.2069900000001</v>
      </c>
      <c r="C47" s="34">
        <v>104.71223566337855</v>
      </c>
      <c r="D47" s="17">
        <v>3690.4898700000003</v>
      </c>
      <c r="E47" s="17">
        <v>3312.4897299999998</v>
      </c>
      <c r="F47" s="60">
        <v>89.757453527436439</v>
      </c>
      <c r="H47" s="64"/>
    </row>
    <row r="48" spans="1:8" x14ac:dyDescent="0.2">
      <c r="A48" s="10" t="s">
        <v>98</v>
      </c>
      <c r="B48" s="40">
        <v>37488.623799999994</v>
      </c>
      <c r="C48" s="34">
        <v>117.27547655066546</v>
      </c>
      <c r="D48" s="17">
        <v>34501.750850000004</v>
      </c>
      <c r="E48" s="17">
        <v>34736.209470000002</v>
      </c>
      <c r="F48" s="60">
        <v>100.67955571593839</v>
      </c>
      <c r="H48" s="64"/>
    </row>
    <row r="49" spans="1:8" x14ac:dyDescent="0.2">
      <c r="A49" s="10" t="s">
        <v>99</v>
      </c>
      <c r="B49" s="40">
        <v>34577.702039999996</v>
      </c>
      <c r="C49" s="34">
        <v>107.3142195179654</v>
      </c>
      <c r="D49" s="17">
        <v>31909.278750000001</v>
      </c>
      <c r="E49" s="17">
        <v>28448.726559999999</v>
      </c>
      <c r="F49" s="60">
        <v>89.155028488382854</v>
      </c>
      <c r="H49" s="64"/>
    </row>
    <row r="50" spans="1:8" x14ac:dyDescent="0.2">
      <c r="A50" s="8" t="s">
        <v>100</v>
      </c>
      <c r="B50" s="41">
        <v>462097.05267</v>
      </c>
      <c r="C50" s="33">
        <v>112.81508022753476</v>
      </c>
      <c r="D50" s="26">
        <v>423221.54929</v>
      </c>
      <c r="E50" s="26">
        <v>432649.45847000001</v>
      </c>
      <c r="F50" s="53">
        <v>102.22765338764445</v>
      </c>
      <c r="H50" s="64"/>
    </row>
    <row r="51" spans="1:8" x14ac:dyDescent="0.2">
      <c r="A51" s="10" t="s">
        <v>101</v>
      </c>
      <c r="B51" s="40">
        <v>261.57413000000003</v>
      </c>
      <c r="C51" s="34">
        <v>82.363440442005427</v>
      </c>
      <c r="D51" s="17">
        <v>244.17101</v>
      </c>
      <c r="E51" s="17">
        <v>279.56294000000003</v>
      </c>
      <c r="F51" s="60">
        <v>114.49473055789876</v>
      </c>
      <c r="H51" s="64"/>
    </row>
    <row r="52" spans="1:8" x14ac:dyDescent="0.2">
      <c r="A52" s="10" t="s">
        <v>102</v>
      </c>
      <c r="B52" s="40">
        <v>22095.87527</v>
      </c>
      <c r="C52" s="34">
        <v>103.51798351841508</v>
      </c>
      <c r="D52" s="17">
        <v>20228.66475</v>
      </c>
      <c r="E52" s="17">
        <v>20448.851739999998</v>
      </c>
      <c r="F52" s="60">
        <v>101.08848998547964</v>
      </c>
      <c r="H52" s="64"/>
    </row>
    <row r="53" spans="1:8" x14ac:dyDescent="0.2">
      <c r="A53" s="10" t="s">
        <v>103</v>
      </c>
      <c r="B53" s="40">
        <v>27956.553079999998</v>
      </c>
      <c r="C53" s="34">
        <v>111.11339800468321</v>
      </c>
      <c r="D53" s="17">
        <v>25010.928769999999</v>
      </c>
      <c r="E53" s="17">
        <v>27635.840039999999</v>
      </c>
      <c r="F53" s="60">
        <v>110.4950571573676</v>
      </c>
      <c r="H53" s="64"/>
    </row>
    <row r="54" spans="1:8" x14ac:dyDescent="0.2">
      <c r="A54" s="10" t="s">
        <v>104</v>
      </c>
      <c r="B54" s="40">
        <v>35977.269110000001</v>
      </c>
      <c r="C54" s="34">
        <v>109.85257391653785</v>
      </c>
      <c r="D54" s="17">
        <v>32698.535980000001</v>
      </c>
      <c r="E54" s="17">
        <v>34595.852930000001</v>
      </c>
      <c r="F54" s="60">
        <v>105.80245229070957</v>
      </c>
      <c r="H54" s="64"/>
    </row>
    <row r="55" spans="1:8" x14ac:dyDescent="0.2">
      <c r="A55" s="10" t="s">
        <v>105</v>
      </c>
      <c r="B55" s="40">
        <v>21511.036039999999</v>
      </c>
      <c r="C55" s="34">
        <v>101.19372782746572</v>
      </c>
      <c r="D55" s="17">
        <v>20114.563329999997</v>
      </c>
      <c r="E55" s="17">
        <v>21377.161339999999</v>
      </c>
      <c r="F55" s="60">
        <v>106.27703415324403</v>
      </c>
      <c r="H55" s="64"/>
    </row>
    <row r="56" spans="1:8" x14ac:dyDescent="0.2">
      <c r="A56" s="10" t="s">
        <v>106</v>
      </c>
      <c r="B56" s="40">
        <v>124272.09462</v>
      </c>
      <c r="C56" s="34">
        <v>115.07308855052148</v>
      </c>
      <c r="D56" s="17">
        <v>113526.88502</v>
      </c>
      <c r="E56" s="17">
        <v>120180.47163</v>
      </c>
      <c r="F56" s="60">
        <v>105.86080258330688</v>
      </c>
      <c r="H56" s="64"/>
    </row>
    <row r="57" spans="1:8" x14ac:dyDescent="0.2">
      <c r="A57" s="10" t="s">
        <v>107</v>
      </c>
      <c r="B57" s="40">
        <v>85796.041670000006</v>
      </c>
      <c r="C57" s="34">
        <v>126.51792148727719</v>
      </c>
      <c r="D57" s="17">
        <v>79317.405019999991</v>
      </c>
      <c r="E57" s="17">
        <v>77803.0579</v>
      </c>
      <c r="F57" s="60">
        <v>98.090775764010246</v>
      </c>
      <c r="H57" s="64"/>
    </row>
    <row r="58" spans="1:8" x14ac:dyDescent="0.2">
      <c r="A58" s="10" t="s">
        <v>108</v>
      </c>
      <c r="B58" s="40">
        <v>20559.263360000001</v>
      </c>
      <c r="C58" s="34">
        <v>118.16979576131872</v>
      </c>
      <c r="D58" s="17">
        <v>19021.222690000002</v>
      </c>
      <c r="E58" s="17">
        <v>20289.779500000001</v>
      </c>
      <c r="F58" s="60">
        <v>106.66916544048934</v>
      </c>
      <c r="H58" s="64"/>
    </row>
    <row r="59" spans="1:8" x14ac:dyDescent="0.2">
      <c r="A59" s="10" t="s">
        <v>109</v>
      </c>
      <c r="B59" s="40">
        <v>123667.34539</v>
      </c>
      <c r="C59" s="34">
        <v>107.00684936705996</v>
      </c>
      <c r="D59" s="17">
        <v>113059.17272</v>
      </c>
      <c r="E59" s="17">
        <v>110038.88045</v>
      </c>
      <c r="F59" s="60">
        <v>97.328573880971163</v>
      </c>
      <c r="H59" s="64"/>
    </row>
    <row r="60" spans="1:8" x14ac:dyDescent="0.2">
      <c r="A60" s="8" t="s">
        <v>110</v>
      </c>
      <c r="B60" s="41">
        <v>638084.80848000001</v>
      </c>
      <c r="C60" s="33">
        <v>115.49098294577252</v>
      </c>
      <c r="D60" s="26">
        <v>580261.16692999995</v>
      </c>
      <c r="E60" s="26">
        <v>527179.18914999999</v>
      </c>
      <c r="F60" s="53">
        <v>90.852054074057392</v>
      </c>
      <c r="H60" s="64"/>
    </row>
    <row r="61" spans="1:8" x14ac:dyDescent="0.2">
      <c r="A61" s="10" t="s">
        <v>111</v>
      </c>
      <c r="B61" s="40">
        <v>50128.092409999997</v>
      </c>
      <c r="C61" s="60" t="s">
        <v>157</v>
      </c>
      <c r="D61" s="17">
        <v>49276.829869999994</v>
      </c>
      <c r="E61" s="17">
        <v>14676.413960000002</v>
      </c>
      <c r="F61" s="60">
        <v>29.783600119404358</v>
      </c>
      <c r="H61" s="64"/>
    </row>
    <row r="62" spans="1:8" x14ac:dyDescent="0.2">
      <c r="A62" s="10" t="s">
        <v>112</v>
      </c>
      <c r="B62" s="40">
        <v>49108.143520000005</v>
      </c>
      <c r="C62" s="34">
        <v>96.14489037272827</v>
      </c>
      <c r="D62" s="17">
        <v>42793.645069999999</v>
      </c>
      <c r="E62" s="17">
        <v>55569.551030000002</v>
      </c>
      <c r="F62" s="60">
        <v>129.85468038327122</v>
      </c>
      <c r="H62" s="64"/>
    </row>
    <row r="63" spans="1:8" x14ac:dyDescent="0.2">
      <c r="A63" s="10" t="s">
        <v>113</v>
      </c>
      <c r="B63" s="40">
        <v>3622.74388</v>
      </c>
      <c r="C63" s="34">
        <v>88.706148215093521</v>
      </c>
      <c r="D63" s="17">
        <v>3144.1583700000001</v>
      </c>
      <c r="E63" s="17">
        <v>3399.3351499999999</v>
      </c>
      <c r="F63" s="60">
        <v>108.11590098115826</v>
      </c>
      <c r="H63" s="64"/>
    </row>
    <row r="64" spans="1:8" x14ac:dyDescent="0.2">
      <c r="A64" s="10" t="s">
        <v>114</v>
      </c>
      <c r="B64" s="40">
        <v>94453.412049999999</v>
      </c>
      <c r="C64" s="34">
        <v>100.72145772401512</v>
      </c>
      <c r="D64" s="17">
        <v>86521.169340000008</v>
      </c>
      <c r="E64" s="17">
        <v>93001.251310000007</v>
      </c>
      <c r="F64" s="60">
        <v>107.48959129821209</v>
      </c>
      <c r="H64" s="64"/>
    </row>
    <row r="65" spans="1:8" x14ac:dyDescent="0.2">
      <c r="A65" s="10" t="s">
        <v>115</v>
      </c>
      <c r="B65" s="40">
        <v>25899.64429</v>
      </c>
      <c r="C65" s="34">
        <v>113.90511711174285</v>
      </c>
      <c r="D65" s="17">
        <v>23030.428019999999</v>
      </c>
      <c r="E65" s="17">
        <v>22649.558129999998</v>
      </c>
      <c r="F65" s="60">
        <v>98.346231821357165</v>
      </c>
      <c r="H65" s="64"/>
    </row>
    <row r="66" spans="1:8" x14ac:dyDescent="0.2">
      <c r="A66" s="10" t="s">
        <v>116</v>
      </c>
      <c r="B66" s="40">
        <v>71703.470029999997</v>
      </c>
      <c r="C66" s="34">
        <v>97.653807643420109</v>
      </c>
      <c r="D66" s="17">
        <v>62521.958689999999</v>
      </c>
      <c r="E66" s="17">
        <v>65785.638999999996</v>
      </c>
      <c r="F66" s="60">
        <v>105.22005448706776</v>
      </c>
      <c r="H66" s="64"/>
    </row>
    <row r="67" spans="1:8" x14ac:dyDescent="0.2">
      <c r="A67" s="10" t="s">
        <v>117</v>
      </c>
      <c r="B67" s="40">
        <v>124288.96646</v>
      </c>
      <c r="C67" s="34">
        <v>97.344568207029397</v>
      </c>
      <c r="D67" s="17">
        <v>115028.20623000001</v>
      </c>
      <c r="E67" s="17">
        <v>96729.946719999993</v>
      </c>
      <c r="F67" s="60">
        <v>84.092371680201225</v>
      </c>
      <c r="H67" s="64"/>
    </row>
    <row r="68" spans="1:8" x14ac:dyDescent="0.2">
      <c r="A68" s="10" t="s">
        <v>118</v>
      </c>
      <c r="B68" s="40">
        <v>187195.47013</v>
      </c>
      <c r="C68" s="34">
        <v>115.02056809567158</v>
      </c>
      <c r="D68" s="17">
        <v>166694.55491000001</v>
      </c>
      <c r="E68" s="17">
        <v>167607.82876</v>
      </c>
      <c r="F68" s="60">
        <v>100.54787263476787</v>
      </c>
      <c r="H68" s="64"/>
    </row>
    <row r="69" spans="1:8" x14ac:dyDescent="0.2">
      <c r="A69" s="10" t="s">
        <v>119</v>
      </c>
      <c r="B69" s="40">
        <v>31684.865710000002</v>
      </c>
      <c r="C69" s="60" t="s">
        <v>157</v>
      </c>
      <c r="D69" s="17">
        <v>31250.21643</v>
      </c>
      <c r="E69" s="17">
        <v>7759.6650899999995</v>
      </c>
      <c r="F69" s="60">
        <v>24.830756316141134</v>
      </c>
      <c r="H69" s="64"/>
    </row>
    <row r="70" spans="1:8" x14ac:dyDescent="0.2">
      <c r="A70" s="8" t="s">
        <v>120</v>
      </c>
      <c r="B70" s="41">
        <v>342535.86375999998</v>
      </c>
      <c r="C70" s="33">
        <v>115.92106796705633</v>
      </c>
      <c r="D70" s="26">
        <v>317003.06060000003</v>
      </c>
      <c r="E70" s="26">
        <v>343262.10904000001</v>
      </c>
      <c r="F70" s="53">
        <v>108.2835315186859</v>
      </c>
      <c r="H70" s="64"/>
    </row>
    <row r="71" spans="1:8" x14ac:dyDescent="0.2">
      <c r="A71" s="10" t="s">
        <v>121</v>
      </c>
      <c r="B71" s="40">
        <v>21781.30834</v>
      </c>
      <c r="C71" s="34">
        <v>103.26286981427475</v>
      </c>
      <c r="D71" s="17">
        <v>19738.305230000002</v>
      </c>
      <c r="E71" s="17">
        <v>22602.688190000001</v>
      </c>
      <c r="F71" s="60">
        <v>114.51179788043029</v>
      </c>
      <c r="H71" s="64"/>
    </row>
    <row r="72" spans="1:8" x14ac:dyDescent="0.2">
      <c r="A72" s="10" t="s">
        <v>122</v>
      </c>
      <c r="B72" s="40">
        <v>61494.115619999997</v>
      </c>
      <c r="C72" s="34">
        <v>115.9157864998686</v>
      </c>
      <c r="D72" s="17">
        <v>56404.378979999994</v>
      </c>
      <c r="E72" s="17">
        <v>68986.813819999996</v>
      </c>
      <c r="F72" s="60">
        <v>122.30754963982764</v>
      </c>
      <c r="H72" s="64"/>
    </row>
    <row r="73" spans="1:8" x14ac:dyDescent="0.2">
      <c r="A73" s="10" t="s">
        <v>123</v>
      </c>
      <c r="B73" s="40">
        <v>8690.0717800000002</v>
      </c>
      <c r="C73" s="34">
        <v>110.63242861897757</v>
      </c>
      <c r="D73" s="17">
        <v>8069.7440299999998</v>
      </c>
      <c r="E73" s="17">
        <v>8692.78665</v>
      </c>
      <c r="F73" s="60">
        <v>107.72072345397552</v>
      </c>
      <c r="H73" s="64"/>
    </row>
    <row r="74" spans="1:8" x14ac:dyDescent="0.2">
      <c r="A74" s="10" t="s">
        <v>124</v>
      </c>
      <c r="B74" s="40">
        <v>78279.062040000004</v>
      </c>
      <c r="C74" s="34">
        <v>106.81380205683062</v>
      </c>
      <c r="D74" s="17">
        <v>73072.553670000008</v>
      </c>
      <c r="E74" s="17">
        <v>78233.636879999991</v>
      </c>
      <c r="F74" s="60">
        <v>107.06295722646801</v>
      </c>
      <c r="H74" s="64"/>
    </row>
    <row r="75" spans="1:8" x14ac:dyDescent="0.2">
      <c r="A75" s="10" t="s">
        <v>125</v>
      </c>
      <c r="B75" s="40">
        <v>35724.519009999996</v>
      </c>
      <c r="C75" s="34">
        <v>94.725223568550902</v>
      </c>
      <c r="D75" s="17">
        <v>33743.276439999994</v>
      </c>
      <c r="E75" s="17">
        <v>34310.974710000002</v>
      </c>
      <c r="F75" s="60">
        <v>101.68240411096252</v>
      </c>
      <c r="H75" s="64"/>
    </row>
    <row r="76" spans="1:8" x14ac:dyDescent="0.2">
      <c r="A76" s="10" t="s">
        <v>126</v>
      </c>
      <c r="B76" s="40">
        <v>25223.274670000003</v>
      </c>
      <c r="C76" s="34">
        <v>139.14321086070029</v>
      </c>
      <c r="D76" s="17">
        <v>22866.683120000002</v>
      </c>
      <c r="E76" s="17">
        <v>21515.634129999999</v>
      </c>
      <c r="F76" s="60">
        <v>94.091626743984008</v>
      </c>
      <c r="H76" s="64"/>
    </row>
    <row r="77" spans="1:8" x14ac:dyDescent="0.2">
      <c r="A77" s="10" t="s">
        <v>127</v>
      </c>
      <c r="B77" s="40">
        <v>11471.521980000001</v>
      </c>
      <c r="C77" s="34">
        <v>192.29053143943833</v>
      </c>
      <c r="D77" s="17">
        <v>10668.504650000001</v>
      </c>
      <c r="E77" s="17">
        <v>10958.96594</v>
      </c>
      <c r="F77" s="60">
        <v>102.7226054590509</v>
      </c>
      <c r="H77" s="64"/>
    </row>
    <row r="78" spans="1:8" x14ac:dyDescent="0.2">
      <c r="A78" s="10" t="s">
        <v>128</v>
      </c>
      <c r="B78" s="40">
        <v>99871.990319999997</v>
      </c>
      <c r="C78" s="34">
        <v>127.38889741196783</v>
      </c>
      <c r="D78" s="17">
        <v>92439.614480000004</v>
      </c>
      <c r="E78" s="17">
        <v>97960.608720000004</v>
      </c>
      <c r="F78" s="60">
        <v>105.97254139478751</v>
      </c>
      <c r="H78" s="64"/>
    </row>
    <row r="79" spans="1:8" x14ac:dyDescent="0.2">
      <c r="A79" s="8" t="s">
        <v>129</v>
      </c>
      <c r="B79" s="41">
        <v>3756.7983899999999</v>
      </c>
      <c r="C79" s="53" t="s">
        <v>157</v>
      </c>
      <c r="D79" s="26">
        <v>3756.7983899999999</v>
      </c>
      <c r="E79" s="26">
        <v>18.219540000000002</v>
      </c>
      <c r="F79" s="53">
        <v>0.48497518654441296</v>
      </c>
      <c r="H79" s="64"/>
    </row>
    <row r="80" spans="1:8" x14ac:dyDescent="0.2">
      <c r="H80" s="64"/>
    </row>
    <row r="81" spans="1:8" x14ac:dyDescent="0.2">
      <c r="A81" s="31" t="s">
        <v>150</v>
      </c>
      <c r="H81" s="64"/>
    </row>
  </sheetData>
  <mergeCells count="6">
    <mergeCell ref="F3:F4"/>
    <mergeCell ref="A3:A4"/>
    <mergeCell ref="C4:C5"/>
    <mergeCell ref="B2:B4"/>
    <mergeCell ref="E2:E4"/>
    <mergeCell ref="D2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Tabela 1</vt:lpstr>
      <vt:lpstr>Tabela 2</vt:lpstr>
      <vt:lpstr>Tabela 3</vt:lpstr>
      <vt:lpstr>Tabela 4</vt:lpstr>
      <vt:lpstr>Tabela 5</vt:lpstr>
      <vt:lpstr>sumaaa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2019-12-26T13:01:25Z</dcterms:modified>
</cp:coreProperties>
</file>