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<sst xmlns="http://schemas.openxmlformats.org/spreadsheetml/2006/main" count="114" uniqueCount="56">
  <si>
    <t>Table 2. Number of institutions, number of children by gender, employees, child-care workers, and average number of children per a child-care worker in municipalities, 2019/2020</t>
  </si>
  <si>
    <t>MUNICIPALITY</t>
  </si>
  <si>
    <t>Number of institutions</t>
  </si>
  <si>
    <t>Number of children</t>
  </si>
  <si>
    <t>Employees</t>
  </si>
  <si>
    <t>Average nubmber of children per child-care worker</t>
  </si>
  <si>
    <t>Total</t>
  </si>
  <si>
    <t>Boys</t>
  </si>
  <si>
    <t>Girls</t>
  </si>
  <si>
    <t>Child-care workers</t>
  </si>
  <si>
    <r>
      <t>ANDRIJEVICA</t>
    </r>
    <r>
      <rPr>
        <vertAlign val="superscript"/>
        <sz val="10"/>
        <rFont val="Arial"/>
        <family val="2"/>
      </rPr>
      <t>1</t>
    </r>
  </si>
  <si>
    <t>BAR</t>
  </si>
  <si>
    <t xml:space="preserve">BERANE </t>
  </si>
  <si>
    <t>BIJELO POLJE</t>
  </si>
  <si>
    <t>BUDVA</t>
  </si>
  <si>
    <t>CETINJE</t>
  </si>
  <si>
    <r>
      <t xml:space="preserve">GUSINJE </t>
    </r>
    <r>
      <rPr>
        <vertAlign val="superscript"/>
        <sz val="10"/>
        <rFont val="Arial"/>
        <family val="2"/>
      </rPr>
      <t>2</t>
    </r>
  </si>
  <si>
    <t>…</t>
  </si>
  <si>
    <t>...</t>
  </si>
  <si>
    <t>DANILOVGRAD</t>
  </si>
  <si>
    <t>HERCEG NOVI</t>
  </si>
  <si>
    <t>KOLASIN</t>
  </si>
  <si>
    <t>KOTOR</t>
  </si>
  <si>
    <t>MOJKOVAC</t>
  </si>
  <si>
    <t>NIKSIC</t>
  </si>
  <si>
    <r>
      <t>PETNJICA</t>
    </r>
    <r>
      <rPr>
        <vertAlign val="superscript"/>
        <sz val="10"/>
        <rFont val="Arial"/>
        <family val="2"/>
      </rPr>
      <t>2</t>
    </r>
  </si>
  <si>
    <t xml:space="preserve">PLAV </t>
  </si>
  <si>
    <t xml:space="preserve">PLJEVLJA </t>
  </si>
  <si>
    <r>
      <t>PLUZINE</t>
    </r>
    <r>
      <rPr>
        <vertAlign val="superscript"/>
        <sz val="10"/>
        <rFont val="Arial"/>
        <family val="2"/>
      </rPr>
      <t>1</t>
    </r>
  </si>
  <si>
    <t>PODGORICA</t>
  </si>
  <si>
    <t>ROZAJE</t>
  </si>
  <si>
    <r>
      <t>SAVNIK</t>
    </r>
    <r>
      <rPr>
        <vertAlign val="superscript"/>
        <sz val="10"/>
        <rFont val="Arial"/>
        <family val="2"/>
      </rPr>
      <t>1</t>
    </r>
  </si>
  <si>
    <t>TIVAT</t>
  </si>
  <si>
    <t>TUZI</t>
  </si>
  <si>
    <t>ULCINJ</t>
  </si>
  <si>
    <r>
      <t>ZABLJAK</t>
    </r>
    <r>
      <rPr>
        <vertAlign val="superscript"/>
        <sz val="10"/>
        <rFont val="Arial"/>
        <family val="2"/>
      </rPr>
      <t>2</t>
    </r>
  </si>
  <si>
    <t>Public pre-primary institutions</t>
  </si>
  <si>
    <t>Private pre-primary institutions</t>
  </si>
  <si>
    <t>MONTENEGRO</t>
  </si>
  <si>
    <t>1In the municipalities of Andrijevica, Pluzine and Savnik in column Employees - total is shown the total number of employees who work as child-care workers in educational centers.</t>
  </si>
  <si>
    <r>
      <t xml:space="preserve">2 Municipalities </t>
    </r>
    <r>
      <rPr>
        <i/>
        <sz val="9"/>
        <color indexed="8"/>
        <rFont val="Arial"/>
        <family val="2"/>
      </rPr>
      <t xml:space="preserve">Gusinje, Petnjica, Zabljak and Tuzi do not have pre-primary institutions, but they have care units, so their employees are included in institutions in the municipalities of  Plav, Berane, Pljevlja and Podgorica. </t>
    </r>
  </si>
  <si>
    <t>Table 1.  Number of pre-primary institutions, child care units and groups, number of children, average number of children per child care unit and group, 2019/2020</t>
  </si>
  <si>
    <t>Number of pre-primary institutions</t>
  </si>
  <si>
    <t>Number of children in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</si>
  <si>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</si>
  <si>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</si>
  <si>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</si>
  <si>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</si>
  <si>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ANDRIJEVICA</t>
  </si>
  <si>
    <t>GUSINJE*</t>
  </si>
  <si>
    <t>PETNJICA*</t>
  </si>
  <si>
    <t>PLUZINE</t>
  </si>
  <si>
    <t>SAVNIK</t>
  </si>
  <si>
    <t>ZABLJAK*</t>
  </si>
  <si>
    <t>CRNA GORA</t>
  </si>
  <si>
    <t>* Municipalities Gusinje, Petnjica, Zabljak and Tuzi do not have pre-primary institutions, but they have care units as a part of educational institutions in municipalities of Plav, Berane, Pljevlja and Podgorica.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</si>
</sst>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6" fillId="33" borderId="10" xfId="47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0" fontId="5" fillId="0" borderId="10" xfId="55" applyFont="1" applyFill="1" applyBorder="1" applyAlignment="1">
      <alignment horizontal="right" wrapText="1"/>
      <protection/>
    </xf>
    <xf numFmtId="0" fontId="5" fillId="0" borderId="10" xfId="56" applyFont="1" applyFill="1" applyBorder="1" applyAlignment="1">
      <alignment horizontal="right" wrapText="1"/>
      <protection/>
    </xf>
    <xf numFmtId="3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3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3" fontId="43" fillId="0" borderId="10" xfId="0" applyNumberFormat="1" applyFont="1" applyFill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8" fillId="0" borderId="10" xfId="39" applyNumberFormat="1" applyFont="1" applyFill="1" applyBorder="1" applyAlignment="1">
      <alignment horizontal="left"/>
    </xf>
    <xf numFmtId="3" fontId="8" fillId="0" borderId="11" xfId="39" applyNumberFormat="1" applyFont="1" applyFill="1" applyBorder="1" applyAlignment="1">
      <alignment/>
    </xf>
    <xf numFmtId="3" fontId="8" fillId="0" borderId="11" xfId="39" applyNumberFormat="1" applyFont="1" applyFill="1" applyBorder="1" applyAlignment="1">
      <alignment horizontal="right"/>
    </xf>
    <xf numFmtId="3" fontId="8" fillId="0" borderId="10" xfId="39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3" fontId="43" fillId="0" borderId="11" xfId="0" applyNumberFormat="1" applyFont="1" applyFill="1" applyBorder="1" applyAlignment="1">
      <alignment/>
    </xf>
    <xf numFmtId="0" fontId="1" fillId="0" borderId="10" xfId="56" applyFont="1" applyFill="1" applyBorder="1" applyAlignment="1">
      <alignment horizontal="right" wrapText="1"/>
      <protection/>
    </xf>
    <xf numFmtId="3" fontId="6" fillId="0" borderId="12" xfId="0" applyNumberFormat="1" applyFont="1" applyFill="1" applyBorder="1" applyAlignment="1">
      <alignment/>
    </xf>
    <xf numFmtId="3" fontId="43" fillId="0" borderId="11" xfId="0" applyNumberFormat="1" applyFont="1" applyBorder="1" applyAlignment="1">
      <alignment/>
    </xf>
    <xf numFmtId="3" fontId="43" fillId="0" borderId="13" xfId="0" applyNumberFormat="1" applyFont="1" applyFill="1" applyBorder="1" applyAlignment="1">
      <alignment/>
    </xf>
    <xf numFmtId="0" fontId="1" fillId="0" borderId="12" xfId="56" applyFont="1" applyFill="1" applyBorder="1" applyAlignment="1">
      <alignment horizontal="right" wrapText="1"/>
      <protection/>
    </xf>
    <xf numFmtId="0" fontId="43" fillId="0" borderId="12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3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64" fontId="4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8" fillId="33" borderId="10" xfId="47" applyFont="1" applyFill="1" applyBorder="1" applyAlignment="1">
      <alignment horizontal="center" vertical="center"/>
    </xf>
    <xf numFmtId="0" fontId="6" fillId="33" borderId="10" xfId="4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165" fontId="6" fillId="0" borderId="10" xfId="0" applyNumberFormat="1" applyFont="1" applyFill="1" applyBorder="1" applyAlignment="1">
      <alignment horizontal="right"/>
    </xf>
    <xf numFmtId="164" fontId="43" fillId="0" borderId="10" xfId="0" applyNumberFormat="1" applyFont="1" applyFill="1" applyBorder="1" applyAlignment="1">
      <alignment/>
    </xf>
    <xf numFmtId="166" fontId="43" fillId="0" borderId="0" xfId="0" applyNumberFormat="1" applyFont="1" applyAlignment="1">
      <alignment/>
    </xf>
    <xf numFmtId="0" fontId="43" fillId="0" borderId="10" xfId="0" applyFont="1" applyBorder="1" applyAlignment="1">
      <alignment horizontal="right"/>
    </xf>
    <xf numFmtId="0" fontId="8" fillId="0" borderId="10" xfId="39" applyFont="1" applyFill="1" applyBorder="1" applyAlignment="1">
      <alignment/>
    </xf>
    <xf numFmtId="0" fontId="8" fillId="0" borderId="11" xfId="39" applyFont="1" applyFill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0" fontId="8" fillId="0" borderId="10" xfId="39" applyFont="1" applyFill="1" applyBorder="1" applyAlignment="1">
      <alignment horizontal="right"/>
    </xf>
    <xf numFmtId="164" fontId="44" fillId="0" borderId="10" xfId="0" applyNumberFormat="1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3" fontId="43" fillId="34" borderId="15" xfId="0" applyNumberFormat="1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3" fillId="0" borderId="11" xfId="0" applyFont="1" applyBorder="1" applyAlignment="1">
      <alignment/>
    </xf>
    <xf numFmtId="0" fontId="8" fillId="0" borderId="10" xfId="39" applyFont="1" applyFill="1" applyBorder="1" applyAlignment="1">
      <alignment horizontal="left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43" fillId="34" borderId="11" xfId="0" applyFont="1" applyFill="1" applyBorder="1" applyAlignment="1">
      <alignment horizontal="right"/>
    </xf>
    <xf numFmtId="0" fontId="44" fillId="34" borderId="15" xfId="0" applyFont="1" applyFill="1" applyBorder="1" applyAlignment="1">
      <alignment horizontal="right"/>
    </xf>
    <xf numFmtId="3" fontId="44" fillId="34" borderId="15" xfId="0" applyNumberFormat="1" applyFont="1" applyFill="1" applyBorder="1" applyAlignment="1">
      <alignment horizontal="right"/>
    </xf>
    <xf numFmtId="0" fontId="44" fillId="34" borderId="16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43" fillId="34" borderId="10" xfId="0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 horizontal="right"/>
    </xf>
    <xf numFmtId="164" fontId="8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3" fontId="8" fillId="33" borderId="11" xfId="39" applyNumberFormat="1" applyFont="1" applyFill="1" applyBorder="1" applyAlignment="1">
      <alignment horizontal="center"/>
    </xf>
    <xf numFmtId="3" fontId="8" fillId="33" borderId="15" xfId="39" applyNumberFormat="1" applyFont="1" applyFill="1" applyBorder="1" applyAlignment="1">
      <alignment horizontal="center"/>
    </xf>
    <xf numFmtId="0" fontId="6" fillId="33" borderId="12" xfId="47" applyFont="1" applyFill="1" applyBorder="1" applyAlignment="1">
      <alignment horizontal="center" vertical="center"/>
    </xf>
    <xf numFmtId="0" fontId="6" fillId="33" borderId="17" xfId="47" applyFont="1" applyFill="1" applyBorder="1" applyAlignment="1">
      <alignment horizontal="center" vertical="center"/>
    </xf>
    <xf numFmtId="0" fontId="6" fillId="33" borderId="10" xfId="47" applyFont="1" applyFill="1" applyBorder="1" applyAlignment="1">
      <alignment horizontal="center" vertical="center" wrapText="1"/>
    </xf>
    <xf numFmtId="0" fontId="6" fillId="33" borderId="10" xfId="47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30.421875" style="2" customWidth="1"/>
    <col min="2" max="2" width="14.140625" style="2" customWidth="1"/>
    <col min="3" max="3" width="16.8515625" style="2" customWidth="1"/>
    <col min="4" max="4" width="13.57421875" style="2" customWidth="1"/>
    <col min="5" max="5" width="20.8515625" style="2" customWidth="1"/>
    <col min="6" max="6" width="16.140625" style="2" customWidth="1"/>
    <col min="7" max="7" width="21.57421875" style="2" customWidth="1"/>
    <col min="8" max="8" width="9.140625" style="14" customWidth="1"/>
    <col min="9" max="16384" width="9.140625" style="2" customWidth="1"/>
  </cols>
  <sheetData>
    <row r="1" spans="1:10" ht="12.75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7" ht="38.25" customHeight="1">
      <c r="A3" s="39" t="s">
        <v>1</v>
      </c>
      <c r="B3" s="40" t="s">
        <v>42</v>
      </c>
      <c r="C3" s="40" t="s">
        <v>43</v>
      </c>
      <c r="D3" s="40" t="s">
        <v>44</v>
      </c>
      <c r="E3" s="40" t="s">
        <v>45</v>
      </c>
      <c r="F3" s="40" t="s">
        <v>46</v>
      </c>
      <c r="G3" s="40" t="s">
        <v>47</v>
      </c>
    </row>
    <row r="4" spans="1:9" ht="12.75">
      <c r="A4" s="41" t="s">
        <v>48</v>
      </c>
      <c r="B4" s="42">
        <v>1</v>
      </c>
      <c r="C4" s="8">
        <v>102</v>
      </c>
      <c r="D4" s="13">
        <v>5</v>
      </c>
      <c r="E4" s="43">
        <f>C4/D4</f>
        <v>20.4</v>
      </c>
      <c r="F4" s="41">
        <v>7</v>
      </c>
      <c r="G4" s="44">
        <f>C4/F4</f>
        <v>14.571428571428571</v>
      </c>
      <c r="I4" s="45"/>
    </row>
    <row r="5" spans="1:9" ht="12.75">
      <c r="A5" s="41" t="s">
        <v>11</v>
      </c>
      <c r="B5" s="42">
        <v>1</v>
      </c>
      <c r="C5" s="8">
        <v>1413</v>
      </c>
      <c r="D5" s="13">
        <v>12</v>
      </c>
      <c r="E5" s="43">
        <f>C5/D5</f>
        <v>117.75</v>
      </c>
      <c r="F5" s="41">
        <v>44</v>
      </c>
      <c r="G5" s="44">
        <f aca="true" t="shared" si="0" ref="G5:G28">C5/F5</f>
        <v>32.11363636363637</v>
      </c>
      <c r="I5" s="45"/>
    </row>
    <row r="6" spans="1:9" ht="12.75">
      <c r="A6" s="41" t="s">
        <v>12</v>
      </c>
      <c r="B6" s="42">
        <v>1</v>
      </c>
      <c r="C6" s="8">
        <v>761</v>
      </c>
      <c r="D6" s="13">
        <v>10</v>
      </c>
      <c r="E6" s="43">
        <f>C6/D6</f>
        <v>76.1</v>
      </c>
      <c r="F6" s="41">
        <v>27</v>
      </c>
      <c r="G6" s="44">
        <f t="shared" si="0"/>
        <v>28.185185185185187</v>
      </c>
      <c r="I6" s="45"/>
    </row>
    <row r="7" spans="1:9" ht="12.75">
      <c r="A7" s="41" t="s">
        <v>13</v>
      </c>
      <c r="B7" s="42">
        <v>1</v>
      </c>
      <c r="C7" s="8">
        <v>1052</v>
      </c>
      <c r="D7" s="13">
        <v>13</v>
      </c>
      <c r="E7" s="43">
        <f>C7/D7</f>
        <v>80.92307692307692</v>
      </c>
      <c r="F7" s="41">
        <v>47</v>
      </c>
      <c r="G7" s="44">
        <f t="shared" si="0"/>
        <v>22.382978723404257</v>
      </c>
      <c r="I7" s="45"/>
    </row>
    <row r="8" spans="1:9" ht="12.75">
      <c r="A8" s="41" t="s">
        <v>14</v>
      </c>
      <c r="B8" s="42">
        <v>1</v>
      </c>
      <c r="C8" s="8">
        <v>1189</v>
      </c>
      <c r="D8" s="13">
        <v>5</v>
      </c>
      <c r="E8" s="43">
        <f aca="true" t="shared" si="1" ref="E8:E28">C8/D8</f>
        <v>237.8</v>
      </c>
      <c r="F8" s="41">
        <v>37</v>
      </c>
      <c r="G8" s="44">
        <f t="shared" si="0"/>
        <v>32.13513513513514</v>
      </c>
      <c r="I8" s="45"/>
    </row>
    <row r="9" spans="1:9" ht="12.75">
      <c r="A9" s="41" t="s">
        <v>15</v>
      </c>
      <c r="B9" s="42">
        <v>1</v>
      </c>
      <c r="C9" s="8">
        <v>614</v>
      </c>
      <c r="D9" s="13">
        <v>2</v>
      </c>
      <c r="E9" s="43">
        <f t="shared" si="1"/>
        <v>307</v>
      </c>
      <c r="F9" s="41">
        <v>21</v>
      </c>
      <c r="G9" s="44">
        <f t="shared" si="0"/>
        <v>29.238095238095237</v>
      </c>
      <c r="I9" s="45"/>
    </row>
    <row r="10" spans="1:9" ht="12.75">
      <c r="A10" s="41" t="s">
        <v>49</v>
      </c>
      <c r="B10" s="46" t="s">
        <v>17</v>
      </c>
      <c r="C10" s="13">
        <v>81</v>
      </c>
      <c r="D10" s="13">
        <v>1</v>
      </c>
      <c r="E10" s="43">
        <f t="shared" si="1"/>
        <v>81</v>
      </c>
      <c r="F10" s="41">
        <v>4</v>
      </c>
      <c r="G10" s="44">
        <f t="shared" si="0"/>
        <v>20.25</v>
      </c>
      <c r="I10" s="45"/>
    </row>
    <row r="11" spans="1:9" ht="12.75">
      <c r="A11" s="41" t="s">
        <v>19</v>
      </c>
      <c r="B11" s="42">
        <v>1</v>
      </c>
      <c r="C11" s="8">
        <v>563</v>
      </c>
      <c r="D11" s="13">
        <v>4</v>
      </c>
      <c r="E11" s="43">
        <f t="shared" si="1"/>
        <v>140.75</v>
      </c>
      <c r="F11" s="41">
        <v>21</v>
      </c>
      <c r="G11" s="44">
        <f t="shared" si="0"/>
        <v>26.80952380952381</v>
      </c>
      <c r="I11" s="45"/>
    </row>
    <row r="12" spans="1:9" ht="12.75">
      <c r="A12" s="41" t="s">
        <v>20</v>
      </c>
      <c r="B12" s="42">
        <v>1</v>
      </c>
      <c r="C12" s="8">
        <v>1107</v>
      </c>
      <c r="D12" s="13">
        <v>6</v>
      </c>
      <c r="E12" s="43">
        <f t="shared" si="1"/>
        <v>184.5</v>
      </c>
      <c r="F12" s="41">
        <v>30</v>
      </c>
      <c r="G12" s="44">
        <f t="shared" si="0"/>
        <v>36.9</v>
      </c>
      <c r="I12" s="45"/>
    </row>
    <row r="13" spans="1:9" ht="12.75">
      <c r="A13" s="41" t="s">
        <v>21</v>
      </c>
      <c r="B13" s="42">
        <v>1</v>
      </c>
      <c r="C13" s="8">
        <v>240</v>
      </c>
      <c r="D13" s="13">
        <v>1</v>
      </c>
      <c r="E13" s="43">
        <f t="shared" si="1"/>
        <v>240</v>
      </c>
      <c r="F13" s="41">
        <v>10</v>
      </c>
      <c r="G13" s="44">
        <f t="shared" si="0"/>
        <v>24</v>
      </c>
      <c r="I13" s="45"/>
    </row>
    <row r="14" spans="1:9" ht="12.75">
      <c r="A14" s="41" t="s">
        <v>22</v>
      </c>
      <c r="B14" s="42">
        <v>1</v>
      </c>
      <c r="C14" s="8">
        <v>888</v>
      </c>
      <c r="D14" s="13">
        <v>7</v>
      </c>
      <c r="E14" s="43">
        <f t="shared" si="1"/>
        <v>126.85714285714286</v>
      </c>
      <c r="F14" s="41">
        <v>31</v>
      </c>
      <c r="G14" s="44">
        <f t="shared" si="0"/>
        <v>28.64516129032258</v>
      </c>
      <c r="I14" s="45"/>
    </row>
    <row r="15" spans="1:9" ht="12.75">
      <c r="A15" s="41" t="s">
        <v>23</v>
      </c>
      <c r="B15" s="42">
        <v>1</v>
      </c>
      <c r="C15" s="8">
        <v>180</v>
      </c>
      <c r="D15" s="13">
        <v>1</v>
      </c>
      <c r="E15" s="43">
        <f t="shared" si="1"/>
        <v>180</v>
      </c>
      <c r="F15" s="41">
        <v>9</v>
      </c>
      <c r="G15" s="44">
        <f t="shared" si="0"/>
        <v>20</v>
      </c>
      <c r="I15" s="45"/>
    </row>
    <row r="16" spans="1:9" ht="12.75">
      <c r="A16" s="41" t="s">
        <v>24</v>
      </c>
      <c r="B16" s="42">
        <v>1</v>
      </c>
      <c r="C16" s="8">
        <v>2281</v>
      </c>
      <c r="D16" s="13">
        <v>25</v>
      </c>
      <c r="E16" s="43">
        <f t="shared" si="1"/>
        <v>91.24</v>
      </c>
      <c r="F16" s="41">
        <v>80</v>
      </c>
      <c r="G16" s="44">
        <f t="shared" si="0"/>
        <v>28.5125</v>
      </c>
      <c r="I16" s="45"/>
    </row>
    <row r="17" spans="1:9" ht="12.75">
      <c r="A17" s="41" t="s">
        <v>50</v>
      </c>
      <c r="B17" s="46" t="s">
        <v>17</v>
      </c>
      <c r="C17" s="13">
        <v>55</v>
      </c>
      <c r="D17" s="13">
        <v>1</v>
      </c>
      <c r="E17" s="43">
        <f t="shared" si="1"/>
        <v>55</v>
      </c>
      <c r="F17" s="41">
        <v>2</v>
      </c>
      <c r="G17" s="44">
        <f t="shared" si="0"/>
        <v>27.5</v>
      </c>
      <c r="I17" s="45"/>
    </row>
    <row r="18" spans="1:9" s="14" customFormat="1" ht="12.75">
      <c r="A18" s="41" t="s">
        <v>26</v>
      </c>
      <c r="B18" s="41">
        <v>1</v>
      </c>
      <c r="C18" s="13">
        <v>249</v>
      </c>
      <c r="D18" s="13">
        <v>2</v>
      </c>
      <c r="E18" s="43">
        <f t="shared" si="1"/>
        <v>124.5</v>
      </c>
      <c r="F18" s="41">
        <v>7</v>
      </c>
      <c r="G18" s="44">
        <f t="shared" si="0"/>
        <v>35.57142857142857</v>
      </c>
      <c r="I18" s="45"/>
    </row>
    <row r="19" spans="1:9" s="14" customFormat="1" ht="12.75">
      <c r="A19" s="41" t="s">
        <v>27</v>
      </c>
      <c r="B19" s="41">
        <v>1</v>
      </c>
      <c r="C19" s="8">
        <v>545</v>
      </c>
      <c r="D19" s="13">
        <v>5</v>
      </c>
      <c r="E19" s="43">
        <f t="shared" si="1"/>
        <v>109</v>
      </c>
      <c r="F19" s="41">
        <v>22</v>
      </c>
      <c r="G19" s="44">
        <f t="shared" si="0"/>
        <v>24.772727272727273</v>
      </c>
      <c r="I19" s="45"/>
    </row>
    <row r="20" spans="1:9" ht="12.75">
      <c r="A20" s="41" t="s">
        <v>51</v>
      </c>
      <c r="B20" s="42">
        <v>1</v>
      </c>
      <c r="C20" s="8">
        <v>39</v>
      </c>
      <c r="D20" s="13">
        <v>1</v>
      </c>
      <c r="E20" s="43">
        <f t="shared" si="1"/>
        <v>39</v>
      </c>
      <c r="F20" s="41">
        <v>5</v>
      </c>
      <c r="G20" s="44">
        <f t="shared" si="0"/>
        <v>7.8</v>
      </c>
      <c r="I20" s="45"/>
    </row>
    <row r="21" spans="1:9" ht="12.75">
      <c r="A21" s="41" t="s">
        <v>29</v>
      </c>
      <c r="B21" s="42">
        <v>2</v>
      </c>
      <c r="C21" s="8">
        <v>8672</v>
      </c>
      <c r="D21" s="13">
        <v>28</v>
      </c>
      <c r="E21" s="43">
        <f t="shared" si="1"/>
        <v>309.7142857142857</v>
      </c>
      <c r="F21" s="41">
        <v>218</v>
      </c>
      <c r="G21" s="44">
        <f t="shared" si="0"/>
        <v>39.77981651376147</v>
      </c>
      <c r="I21" s="45"/>
    </row>
    <row r="22" spans="1:9" ht="12.75">
      <c r="A22" s="41" t="s">
        <v>30</v>
      </c>
      <c r="B22" s="42">
        <v>1</v>
      </c>
      <c r="C22" s="8">
        <v>405</v>
      </c>
      <c r="D22" s="13">
        <v>1</v>
      </c>
      <c r="E22" s="43">
        <f t="shared" si="1"/>
        <v>405</v>
      </c>
      <c r="F22" s="41">
        <v>21</v>
      </c>
      <c r="G22" s="44">
        <f t="shared" si="0"/>
        <v>19.285714285714285</v>
      </c>
      <c r="I22" s="45"/>
    </row>
    <row r="23" spans="1:9" ht="12.75">
      <c r="A23" s="41" t="s">
        <v>52</v>
      </c>
      <c r="B23" s="42">
        <v>1</v>
      </c>
      <c r="C23" s="8">
        <v>25</v>
      </c>
      <c r="D23" s="13">
        <v>1</v>
      </c>
      <c r="E23" s="43">
        <f t="shared" si="1"/>
        <v>25</v>
      </c>
      <c r="F23" s="41">
        <v>2</v>
      </c>
      <c r="G23" s="44">
        <f t="shared" si="0"/>
        <v>12.5</v>
      </c>
      <c r="I23" s="45"/>
    </row>
    <row r="24" spans="1:9" ht="12.75">
      <c r="A24" s="41" t="s">
        <v>32</v>
      </c>
      <c r="B24" s="42">
        <v>1</v>
      </c>
      <c r="C24" s="8">
        <v>794</v>
      </c>
      <c r="D24" s="13">
        <v>2</v>
      </c>
      <c r="E24" s="43">
        <f t="shared" si="1"/>
        <v>397</v>
      </c>
      <c r="F24" s="41">
        <v>23</v>
      </c>
      <c r="G24" s="44">
        <f t="shared" si="0"/>
        <v>34.52173913043478</v>
      </c>
      <c r="I24" s="45"/>
    </row>
    <row r="25" spans="1:9" ht="12.75">
      <c r="A25" s="41" t="s">
        <v>33</v>
      </c>
      <c r="B25" s="46" t="s">
        <v>17</v>
      </c>
      <c r="C25" s="8">
        <v>196</v>
      </c>
      <c r="D25" s="13">
        <v>1</v>
      </c>
      <c r="E25" s="43">
        <f t="shared" si="1"/>
        <v>196</v>
      </c>
      <c r="F25" s="41">
        <v>7</v>
      </c>
      <c r="G25" s="44">
        <f t="shared" si="0"/>
        <v>28</v>
      </c>
      <c r="I25" s="45"/>
    </row>
    <row r="26" spans="1:9" ht="12.75">
      <c r="A26" s="41" t="s">
        <v>34</v>
      </c>
      <c r="B26" s="42">
        <v>1</v>
      </c>
      <c r="C26" s="8">
        <v>475</v>
      </c>
      <c r="D26" s="13">
        <v>4</v>
      </c>
      <c r="E26" s="43">
        <f t="shared" si="1"/>
        <v>118.75</v>
      </c>
      <c r="F26" s="41">
        <v>19</v>
      </c>
      <c r="G26" s="44">
        <f t="shared" si="0"/>
        <v>25</v>
      </c>
      <c r="I26" s="45"/>
    </row>
    <row r="27" spans="1:9" ht="12.75">
      <c r="A27" s="41" t="s">
        <v>53</v>
      </c>
      <c r="B27" s="46" t="s">
        <v>17</v>
      </c>
      <c r="C27" s="13">
        <v>76</v>
      </c>
      <c r="D27" s="13">
        <v>1</v>
      </c>
      <c r="E27" s="43">
        <f t="shared" si="1"/>
        <v>76</v>
      </c>
      <c r="F27" s="41">
        <v>3</v>
      </c>
      <c r="G27" s="44">
        <f t="shared" si="0"/>
        <v>25.333333333333332</v>
      </c>
      <c r="I27" s="45"/>
    </row>
    <row r="28" spans="1:9" ht="12.75">
      <c r="A28" s="47" t="s">
        <v>36</v>
      </c>
      <c r="B28" s="48">
        <f>SUM(B4:B27)</f>
        <v>21</v>
      </c>
      <c r="C28" s="20">
        <f>SUM(C4:C27)</f>
        <v>22002</v>
      </c>
      <c r="D28" s="19">
        <v>139</v>
      </c>
      <c r="E28" s="49">
        <f t="shared" si="1"/>
        <v>158.28776978417267</v>
      </c>
      <c r="F28" s="50">
        <f>SUM(F4:F27)</f>
        <v>697</v>
      </c>
      <c r="G28" s="51">
        <f t="shared" si="0"/>
        <v>31.56671449067432</v>
      </c>
      <c r="I28" s="45"/>
    </row>
    <row r="29" spans="1:7" ht="12.75">
      <c r="A29" s="52"/>
      <c r="B29" s="53"/>
      <c r="C29" s="54"/>
      <c r="D29" s="54"/>
      <c r="E29" s="53"/>
      <c r="F29" s="53"/>
      <c r="G29" s="55"/>
    </row>
    <row r="30" spans="1:9" ht="12.75">
      <c r="A30" s="41" t="s">
        <v>11</v>
      </c>
      <c r="B30" s="42">
        <v>2</v>
      </c>
      <c r="C30" s="13">
        <v>71</v>
      </c>
      <c r="D30" s="13">
        <v>2</v>
      </c>
      <c r="E30" s="11">
        <f>C30/D30</f>
        <v>35.5</v>
      </c>
      <c r="F30" s="56">
        <v>3</v>
      </c>
      <c r="G30" s="11">
        <f>C30/F30</f>
        <v>23.666666666666668</v>
      </c>
      <c r="I30" s="45"/>
    </row>
    <row r="31" spans="1:9" ht="12.75">
      <c r="A31" s="41" t="s">
        <v>14</v>
      </c>
      <c r="B31" s="42">
        <v>4</v>
      </c>
      <c r="C31" s="13">
        <v>159</v>
      </c>
      <c r="D31" s="13">
        <v>4</v>
      </c>
      <c r="E31" s="11">
        <f aca="true" t="shared" si="2" ref="E31:E38">C31/D31</f>
        <v>39.75</v>
      </c>
      <c r="F31" s="56">
        <v>9</v>
      </c>
      <c r="G31" s="11">
        <f aca="true" t="shared" si="3" ref="G31:G38">C31/F31</f>
        <v>17.666666666666668</v>
      </c>
      <c r="I31" s="45"/>
    </row>
    <row r="32" spans="1:9" ht="12.75">
      <c r="A32" s="41" t="s">
        <v>20</v>
      </c>
      <c r="B32" s="42">
        <v>1</v>
      </c>
      <c r="C32" s="13">
        <v>19</v>
      </c>
      <c r="D32" s="13">
        <v>1</v>
      </c>
      <c r="E32" s="11">
        <v>13</v>
      </c>
      <c r="F32" s="56">
        <v>1</v>
      </c>
      <c r="G32" s="11">
        <v>13</v>
      </c>
      <c r="I32" s="45"/>
    </row>
    <row r="33" spans="1:9" ht="12.75">
      <c r="A33" s="41" t="s">
        <v>22</v>
      </c>
      <c r="B33" s="42">
        <v>1</v>
      </c>
      <c r="C33" s="13">
        <v>70</v>
      </c>
      <c r="D33" s="13">
        <v>1</v>
      </c>
      <c r="E33" s="11">
        <f t="shared" si="2"/>
        <v>70</v>
      </c>
      <c r="F33" s="56">
        <v>4</v>
      </c>
      <c r="G33" s="11">
        <f t="shared" si="3"/>
        <v>17.5</v>
      </c>
      <c r="I33" s="45"/>
    </row>
    <row r="34" spans="1:9" ht="12.75">
      <c r="A34" s="41" t="s">
        <v>24</v>
      </c>
      <c r="B34" s="42">
        <v>1</v>
      </c>
      <c r="C34" s="13">
        <v>39</v>
      </c>
      <c r="D34" s="13">
        <v>1</v>
      </c>
      <c r="E34" s="11">
        <f t="shared" si="2"/>
        <v>39</v>
      </c>
      <c r="F34" s="57">
        <v>2</v>
      </c>
      <c r="G34" s="11">
        <f t="shared" si="3"/>
        <v>19.5</v>
      </c>
      <c r="I34" s="45"/>
    </row>
    <row r="35" spans="1:9" ht="12.75">
      <c r="A35" s="41" t="s">
        <v>29</v>
      </c>
      <c r="B35" s="42">
        <v>16</v>
      </c>
      <c r="C35" s="13">
        <v>624</v>
      </c>
      <c r="D35" s="13">
        <v>19</v>
      </c>
      <c r="E35" s="11">
        <f t="shared" si="2"/>
        <v>32.8421052631579</v>
      </c>
      <c r="F35" s="56">
        <v>53</v>
      </c>
      <c r="G35" s="11">
        <f t="shared" si="3"/>
        <v>11.773584905660377</v>
      </c>
      <c r="I35" s="45"/>
    </row>
    <row r="36" spans="1:9" ht="12.75">
      <c r="A36" s="41" t="s">
        <v>32</v>
      </c>
      <c r="B36" s="42">
        <v>2</v>
      </c>
      <c r="C36" s="13">
        <v>55</v>
      </c>
      <c r="D36" s="13">
        <v>2</v>
      </c>
      <c r="E36" s="11">
        <f t="shared" si="2"/>
        <v>27.5</v>
      </c>
      <c r="F36" s="56">
        <v>6</v>
      </c>
      <c r="G36" s="11">
        <f t="shared" si="3"/>
        <v>9.166666666666666</v>
      </c>
      <c r="I36" s="45"/>
    </row>
    <row r="37" spans="1:9" ht="12.75">
      <c r="A37" s="41" t="s">
        <v>34</v>
      </c>
      <c r="B37" s="58">
        <v>1</v>
      </c>
      <c r="C37" s="23">
        <v>41</v>
      </c>
      <c r="D37" s="23">
        <v>1</v>
      </c>
      <c r="E37" s="11">
        <f t="shared" si="2"/>
        <v>41</v>
      </c>
      <c r="F37" s="56">
        <v>2</v>
      </c>
      <c r="G37" s="11">
        <f t="shared" si="3"/>
        <v>20.5</v>
      </c>
      <c r="I37" s="45"/>
    </row>
    <row r="38" spans="1:9" ht="12.75">
      <c r="A38" s="59" t="s">
        <v>37</v>
      </c>
      <c r="B38" s="60">
        <f>SUM(B30:B37)</f>
        <v>28</v>
      </c>
      <c r="C38" s="61">
        <f>SUM(C30:C37)</f>
        <v>1078</v>
      </c>
      <c r="D38" s="61">
        <v>31</v>
      </c>
      <c r="E38" s="21">
        <f t="shared" si="2"/>
        <v>34.774193548387096</v>
      </c>
      <c r="F38" s="62">
        <v>80</v>
      </c>
      <c r="G38" s="21">
        <f t="shared" si="3"/>
        <v>13.475</v>
      </c>
      <c r="I38" s="45"/>
    </row>
    <row r="39" spans="1:7" ht="12.75">
      <c r="A39" s="63"/>
      <c r="B39" s="64"/>
      <c r="C39" s="65"/>
      <c r="D39" s="65"/>
      <c r="E39" s="64"/>
      <c r="F39" s="64"/>
      <c r="G39" s="66"/>
    </row>
    <row r="40" spans="1:7" s="14" customFormat="1" ht="12.75">
      <c r="A40" s="67"/>
      <c r="B40" s="68"/>
      <c r="C40" s="69"/>
      <c r="D40" s="69"/>
      <c r="E40" s="68"/>
      <c r="F40" s="68"/>
      <c r="G40" s="68"/>
    </row>
    <row r="41" spans="1:9" ht="12.75">
      <c r="A41" s="70" t="s">
        <v>54</v>
      </c>
      <c r="B41" s="71">
        <f>B28+B38</f>
        <v>49</v>
      </c>
      <c r="C41" s="72">
        <f>C28+C38</f>
        <v>23080</v>
      </c>
      <c r="D41" s="72">
        <f>D28+D38</f>
        <v>170</v>
      </c>
      <c r="E41" s="73">
        <f>C41/D41</f>
        <v>135.76470588235293</v>
      </c>
      <c r="F41" s="74">
        <f>F28+F38</f>
        <v>777</v>
      </c>
      <c r="G41" s="73">
        <f>C41/F41</f>
        <v>29.703989703989706</v>
      </c>
      <c r="I41" s="45"/>
    </row>
    <row r="42" ht="12.75">
      <c r="A42" s="75" t="s">
        <v>55</v>
      </c>
    </row>
    <row r="44" ht="12.75">
      <c r="E44" s="3"/>
    </row>
    <row r="45" ht="12.75">
      <c r="E45" s="3"/>
    </row>
    <row r="46" ht="12.75">
      <c r="E46" s="3"/>
    </row>
    <row r="51" spans="1:7" ht="12.75">
      <c r="A51" s="76"/>
      <c r="B51" s="76"/>
      <c r="C51" s="76"/>
      <c r="D51" s="76"/>
      <c r="E51" s="76"/>
      <c r="F51" s="76"/>
      <c r="G51" s="76"/>
    </row>
  </sheetData>
  <sheetProtection/>
  <mergeCells count="1">
    <mergeCell ref="A1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30.421875" style="2" customWidth="1"/>
    <col min="2" max="2" width="10.140625" style="2" customWidth="1"/>
    <col min="3" max="3" width="11.57421875" style="2" customWidth="1"/>
    <col min="4" max="4" width="11.421875" style="2" customWidth="1"/>
    <col min="5" max="5" width="11.8515625" style="2" customWidth="1"/>
    <col min="6" max="6" width="11.57421875" style="2" customWidth="1"/>
    <col min="7" max="7" width="16.7109375" style="2" customWidth="1"/>
    <col min="8" max="8" width="15.00390625" style="3" customWidth="1"/>
    <col min="9" max="16384" width="9.140625" style="2" customWidth="1"/>
  </cols>
  <sheetData>
    <row r="1" ht="13.5">
      <c r="A1" s="1" t="s">
        <v>0</v>
      </c>
    </row>
    <row r="2" ht="13.5">
      <c r="A2" s="1"/>
    </row>
    <row r="3" spans="1:8" ht="12.75">
      <c r="A3" s="82" t="s">
        <v>1</v>
      </c>
      <c r="B3" s="84" t="s">
        <v>2</v>
      </c>
      <c r="C3" s="85" t="s">
        <v>3</v>
      </c>
      <c r="D3" s="85"/>
      <c r="E3" s="85"/>
      <c r="F3" s="86" t="s">
        <v>4</v>
      </c>
      <c r="G3" s="86"/>
      <c r="H3" s="78" t="s">
        <v>5</v>
      </c>
    </row>
    <row r="4" spans="1:8" ht="12.75">
      <c r="A4" s="83"/>
      <c r="B4" s="85"/>
      <c r="C4" s="4" t="s">
        <v>6</v>
      </c>
      <c r="D4" s="4" t="s">
        <v>7</v>
      </c>
      <c r="E4" s="4" t="s">
        <v>8</v>
      </c>
      <c r="F4" s="5" t="s">
        <v>6</v>
      </c>
      <c r="G4" s="5" t="s">
        <v>9</v>
      </c>
      <c r="H4" s="79"/>
    </row>
    <row r="5" spans="1:9" ht="15">
      <c r="A5" s="6" t="s">
        <v>10</v>
      </c>
      <c r="B5" s="7">
        <v>1</v>
      </c>
      <c r="C5" s="8">
        <v>102</v>
      </c>
      <c r="D5" s="9">
        <v>55</v>
      </c>
      <c r="E5" s="9">
        <v>47</v>
      </c>
      <c r="F5" s="10">
        <v>5</v>
      </c>
      <c r="G5" s="10">
        <v>5</v>
      </c>
      <c r="H5" s="11">
        <f>C5/G5</f>
        <v>20.4</v>
      </c>
      <c r="I5" s="12"/>
    </row>
    <row r="6" spans="1:8" ht="12.75">
      <c r="A6" s="6" t="s">
        <v>11</v>
      </c>
      <c r="B6" s="7">
        <v>1</v>
      </c>
      <c r="C6" s="8">
        <v>1413</v>
      </c>
      <c r="D6" s="9">
        <v>768</v>
      </c>
      <c r="E6" s="9">
        <v>645</v>
      </c>
      <c r="F6" s="10">
        <v>162</v>
      </c>
      <c r="G6" s="10">
        <v>78</v>
      </c>
      <c r="H6" s="11">
        <f aca="true" t="shared" si="0" ref="H6:H29">C6/G6</f>
        <v>18.115384615384617</v>
      </c>
    </row>
    <row r="7" spans="1:8" ht="12.75">
      <c r="A7" s="6" t="s">
        <v>12</v>
      </c>
      <c r="B7" s="7">
        <v>1</v>
      </c>
      <c r="C7" s="8">
        <v>761</v>
      </c>
      <c r="D7" s="9">
        <v>408</v>
      </c>
      <c r="E7" s="9">
        <v>353</v>
      </c>
      <c r="F7" s="10">
        <v>66</v>
      </c>
      <c r="G7" s="10">
        <v>37</v>
      </c>
      <c r="H7" s="11">
        <f t="shared" si="0"/>
        <v>20.56756756756757</v>
      </c>
    </row>
    <row r="8" spans="1:8" s="14" customFormat="1" ht="12.75">
      <c r="A8" s="6" t="s">
        <v>13</v>
      </c>
      <c r="B8" s="13">
        <v>1</v>
      </c>
      <c r="C8" s="8">
        <v>1052</v>
      </c>
      <c r="D8" s="9">
        <v>561</v>
      </c>
      <c r="E8" s="9">
        <v>491</v>
      </c>
      <c r="F8" s="10">
        <v>149</v>
      </c>
      <c r="G8" s="10">
        <v>68</v>
      </c>
      <c r="H8" s="11">
        <f t="shared" si="0"/>
        <v>15.470588235294118</v>
      </c>
    </row>
    <row r="9" spans="1:8" s="14" customFormat="1" ht="12.75">
      <c r="A9" s="6" t="s">
        <v>14</v>
      </c>
      <c r="B9" s="13">
        <v>1</v>
      </c>
      <c r="C9" s="8">
        <v>1189</v>
      </c>
      <c r="D9" s="9">
        <v>619</v>
      </c>
      <c r="E9" s="9">
        <v>570</v>
      </c>
      <c r="F9" s="10">
        <v>132</v>
      </c>
      <c r="G9" s="10">
        <v>62</v>
      </c>
      <c r="H9" s="11">
        <f t="shared" si="0"/>
        <v>19.177419354838708</v>
      </c>
    </row>
    <row r="10" spans="1:8" s="14" customFormat="1" ht="12.75">
      <c r="A10" s="6" t="s">
        <v>15</v>
      </c>
      <c r="B10" s="13">
        <v>1</v>
      </c>
      <c r="C10" s="8">
        <v>614</v>
      </c>
      <c r="D10" s="9">
        <v>317</v>
      </c>
      <c r="E10" s="9">
        <v>297</v>
      </c>
      <c r="F10" s="10">
        <v>71</v>
      </c>
      <c r="G10" s="10">
        <v>41</v>
      </c>
      <c r="H10" s="11">
        <f t="shared" si="0"/>
        <v>14.975609756097562</v>
      </c>
    </row>
    <row r="11" spans="1:8" s="14" customFormat="1" ht="15">
      <c r="A11" s="6" t="s">
        <v>16</v>
      </c>
      <c r="B11" s="15" t="s">
        <v>17</v>
      </c>
      <c r="C11" s="13">
        <v>81</v>
      </c>
      <c r="D11" s="13">
        <v>48</v>
      </c>
      <c r="E11" s="13">
        <v>33</v>
      </c>
      <c r="F11" s="10" t="s">
        <v>18</v>
      </c>
      <c r="G11" s="10" t="s">
        <v>18</v>
      </c>
      <c r="H11" s="11" t="s">
        <v>17</v>
      </c>
    </row>
    <row r="12" spans="1:8" s="14" customFormat="1" ht="12.75">
      <c r="A12" s="6" t="s">
        <v>19</v>
      </c>
      <c r="B12" s="13">
        <v>1</v>
      </c>
      <c r="C12" s="8">
        <v>563</v>
      </c>
      <c r="D12" s="9">
        <v>296</v>
      </c>
      <c r="E12" s="9">
        <v>267</v>
      </c>
      <c r="F12" s="10">
        <v>63</v>
      </c>
      <c r="G12" s="10">
        <v>28</v>
      </c>
      <c r="H12" s="11">
        <f t="shared" si="0"/>
        <v>20.107142857142858</v>
      </c>
    </row>
    <row r="13" spans="1:8" s="14" customFormat="1" ht="12.75">
      <c r="A13" s="6" t="s">
        <v>20</v>
      </c>
      <c r="B13" s="13">
        <v>1</v>
      </c>
      <c r="C13" s="8">
        <v>1107</v>
      </c>
      <c r="D13" s="9">
        <v>600</v>
      </c>
      <c r="E13" s="9">
        <v>507</v>
      </c>
      <c r="F13" s="10">
        <v>123</v>
      </c>
      <c r="G13" s="10">
        <v>62</v>
      </c>
      <c r="H13" s="11">
        <f t="shared" si="0"/>
        <v>17.85483870967742</v>
      </c>
    </row>
    <row r="14" spans="1:8" s="14" customFormat="1" ht="12.75">
      <c r="A14" s="6" t="s">
        <v>21</v>
      </c>
      <c r="B14" s="13">
        <v>1</v>
      </c>
      <c r="C14" s="8">
        <v>240</v>
      </c>
      <c r="D14" s="9">
        <v>122</v>
      </c>
      <c r="E14" s="9">
        <v>118</v>
      </c>
      <c r="F14" s="10">
        <v>27</v>
      </c>
      <c r="G14" s="10">
        <v>14</v>
      </c>
      <c r="H14" s="11">
        <f t="shared" si="0"/>
        <v>17.142857142857142</v>
      </c>
    </row>
    <row r="15" spans="1:8" s="14" customFormat="1" ht="12.75">
      <c r="A15" s="6" t="s">
        <v>22</v>
      </c>
      <c r="B15" s="13">
        <v>1</v>
      </c>
      <c r="C15" s="8">
        <v>888</v>
      </c>
      <c r="D15" s="9">
        <v>449</v>
      </c>
      <c r="E15" s="9">
        <v>439</v>
      </c>
      <c r="F15" s="10">
        <v>107</v>
      </c>
      <c r="G15" s="10">
        <v>52</v>
      </c>
      <c r="H15" s="11">
        <f t="shared" si="0"/>
        <v>17.076923076923077</v>
      </c>
    </row>
    <row r="16" spans="1:8" s="14" customFormat="1" ht="12.75">
      <c r="A16" s="6" t="s">
        <v>23</v>
      </c>
      <c r="B16" s="13">
        <v>1</v>
      </c>
      <c r="C16" s="8">
        <v>180</v>
      </c>
      <c r="D16" s="9">
        <v>108</v>
      </c>
      <c r="E16" s="9">
        <v>72</v>
      </c>
      <c r="F16" s="10">
        <v>20</v>
      </c>
      <c r="G16" s="10">
        <v>9</v>
      </c>
      <c r="H16" s="11">
        <f t="shared" si="0"/>
        <v>20</v>
      </c>
    </row>
    <row r="17" spans="1:8" s="14" customFormat="1" ht="12.75">
      <c r="A17" s="6" t="s">
        <v>24</v>
      </c>
      <c r="B17" s="13">
        <v>1</v>
      </c>
      <c r="C17" s="8">
        <v>2281</v>
      </c>
      <c r="D17" s="9">
        <v>1145</v>
      </c>
      <c r="E17" s="9">
        <v>1136</v>
      </c>
      <c r="F17" s="10">
        <v>291</v>
      </c>
      <c r="G17" s="10">
        <v>167</v>
      </c>
      <c r="H17" s="11">
        <f t="shared" si="0"/>
        <v>13.658682634730539</v>
      </c>
    </row>
    <row r="18" spans="1:8" s="14" customFormat="1" ht="15">
      <c r="A18" s="6" t="s">
        <v>25</v>
      </c>
      <c r="B18" s="15" t="s">
        <v>17</v>
      </c>
      <c r="C18" s="13">
        <v>55</v>
      </c>
      <c r="D18" s="13">
        <v>25</v>
      </c>
      <c r="E18" s="13">
        <v>30</v>
      </c>
      <c r="F18" s="10" t="s">
        <v>18</v>
      </c>
      <c r="G18" s="10" t="s">
        <v>18</v>
      </c>
      <c r="H18" s="11" t="s">
        <v>17</v>
      </c>
    </row>
    <row r="19" spans="1:8" s="14" customFormat="1" ht="12.75">
      <c r="A19" s="6" t="s">
        <v>26</v>
      </c>
      <c r="B19" s="13">
        <v>1</v>
      </c>
      <c r="C19" s="13">
        <v>249</v>
      </c>
      <c r="D19" s="9">
        <v>137</v>
      </c>
      <c r="E19" s="9">
        <v>112</v>
      </c>
      <c r="F19" s="10">
        <v>44</v>
      </c>
      <c r="G19" s="10">
        <v>19</v>
      </c>
      <c r="H19" s="11">
        <f t="shared" si="0"/>
        <v>13.105263157894736</v>
      </c>
    </row>
    <row r="20" spans="1:8" s="14" customFormat="1" ht="12.75">
      <c r="A20" s="6" t="s">
        <v>27</v>
      </c>
      <c r="B20" s="13">
        <v>1</v>
      </c>
      <c r="C20" s="8">
        <v>545</v>
      </c>
      <c r="D20" s="9">
        <v>283</v>
      </c>
      <c r="E20" s="9">
        <v>262</v>
      </c>
      <c r="F20" s="10">
        <v>86</v>
      </c>
      <c r="G20" s="10">
        <v>43</v>
      </c>
      <c r="H20" s="11">
        <f t="shared" si="0"/>
        <v>12.674418604651162</v>
      </c>
    </row>
    <row r="21" spans="1:8" s="14" customFormat="1" ht="15">
      <c r="A21" s="6" t="s">
        <v>28</v>
      </c>
      <c r="B21" s="13">
        <v>1</v>
      </c>
      <c r="C21" s="8">
        <v>39</v>
      </c>
      <c r="D21" s="13">
        <v>23</v>
      </c>
      <c r="E21" s="9">
        <v>16</v>
      </c>
      <c r="F21" s="10">
        <v>7</v>
      </c>
      <c r="G21" s="10">
        <v>7</v>
      </c>
      <c r="H21" s="11">
        <f t="shared" si="0"/>
        <v>5.571428571428571</v>
      </c>
    </row>
    <row r="22" spans="1:8" s="14" customFormat="1" ht="12.75">
      <c r="A22" s="6" t="s">
        <v>29</v>
      </c>
      <c r="B22" s="13">
        <v>2</v>
      </c>
      <c r="C22" s="8">
        <v>8672</v>
      </c>
      <c r="D22" s="9">
        <v>4555</v>
      </c>
      <c r="E22" s="9">
        <v>4117</v>
      </c>
      <c r="F22" s="10">
        <v>1085</v>
      </c>
      <c r="G22" s="10">
        <v>499</v>
      </c>
      <c r="H22" s="11">
        <f t="shared" si="0"/>
        <v>17.37875751503006</v>
      </c>
    </row>
    <row r="23" spans="1:8" ht="12.75">
      <c r="A23" s="6" t="s">
        <v>30</v>
      </c>
      <c r="B23" s="7">
        <v>1</v>
      </c>
      <c r="C23" s="8">
        <v>405</v>
      </c>
      <c r="D23" s="9">
        <v>219</v>
      </c>
      <c r="E23" s="9">
        <v>186</v>
      </c>
      <c r="F23" s="10">
        <v>48</v>
      </c>
      <c r="G23" s="10">
        <v>25</v>
      </c>
      <c r="H23" s="11">
        <f t="shared" si="0"/>
        <v>16.2</v>
      </c>
    </row>
    <row r="24" spans="1:8" ht="15">
      <c r="A24" s="6" t="s">
        <v>31</v>
      </c>
      <c r="B24" s="7">
        <v>1</v>
      </c>
      <c r="C24" s="8">
        <v>25</v>
      </c>
      <c r="D24" s="13">
        <v>8</v>
      </c>
      <c r="E24" s="9">
        <v>17</v>
      </c>
      <c r="F24" s="10">
        <v>2</v>
      </c>
      <c r="G24" s="10">
        <v>2</v>
      </c>
      <c r="H24" s="11">
        <f t="shared" si="0"/>
        <v>12.5</v>
      </c>
    </row>
    <row r="25" spans="1:8" ht="12.75">
      <c r="A25" s="6" t="s">
        <v>32</v>
      </c>
      <c r="B25" s="7">
        <v>1</v>
      </c>
      <c r="C25" s="8">
        <v>794</v>
      </c>
      <c r="D25" s="9">
        <v>419</v>
      </c>
      <c r="E25" s="9">
        <v>375</v>
      </c>
      <c r="F25" s="10">
        <v>87</v>
      </c>
      <c r="G25" s="10">
        <v>38</v>
      </c>
      <c r="H25" s="11">
        <f t="shared" si="0"/>
        <v>20.894736842105264</v>
      </c>
    </row>
    <row r="26" spans="1:8" ht="12.75">
      <c r="A26" s="6" t="s">
        <v>33</v>
      </c>
      <c r="B26" s="16" t="s">
        <v>17</v>
      </c>
      <c r="C26" s="8">
        <v>196</v>
      </c>
      <c r="D26" s="9">
        <v>113</v>
      </c>
      <c r="E26" s="9">
        <v>83</v>
      </c>
      <c r="F26" s="10" t="s">
        <v>17</v>
      </c>
      <c r="G26" s="10" t="s">
        <v>17</v>
      </c>
      <c r="H26" s="11" t="s">
        <v>17</v>
      </c>
    </row>
    <row r="27" spans="1:8" ht="12.75">
      <c r="A27" s="6" t="s">
        <v>34</v>
      </c>
      <c r="B27" s="7">
        <v>1</v>
      </c>
      <c r="C27" s="8">
        <v>475</v>
      </c>
      <c r="D27" s="9">
        <v>266</v>
      </c>
      <c r="E27" s="9">
        <v>209</v>
      </c>
      <c r="F27" s="10">
        <v>57</v>
      </c>
      <c r="G27" s="10">
        <v>36</v>
      </c>
      <c r="H27" s="11">
        <f t="shared" si="0"/>
        <v>13.194444444444445</v>
      </c>
    </row>
    <row r="28" spans="1:8" ht="15">
      <c r="A28" s="6" t="s">
        <v>35</v>
      </c>
      <c r="B28" s="16" t="s">
        <v>17</v>
      </c>
      <c r="C28" s="13">
        <v>76</v>
      </c>
      <c r="D28" s="13">
        <v>29</v>
      </c>
      <c r="E28" s="13">
        <v>47</v>
      </c>
      <c r="F28" s="10" t="s">
        <v>18</v>
      </c>
      <c r="G28" s="10" t="s">
        <v>18</v>
      </c>
      <c r="H28" s="11" t="s">
        <v>17</v>
      </c>
    </row>
    <row r="29" spans="1:8" ht="12.75">
      <c r="A29" s="17" t="s">
        <v>36</v>
      </c>
      <c r="B29" s="18">
        <v>21</v>
      </c>
      <c r="C29" s="19">
        <f>SUM(C5:C28)</f>
        <v>22002</v>
      </c>
      <c r="D29" s="20">
        <f>SUM(D5:D28)</f>
        <v>11573</v>
      </c>
      <c r="E29" s="20">
        <f>SUM(E5:E28)</f>
        <v>10429</v>
      </c>
      <c r="F29" s="20">
        <v>2632</v>
      </c>
      <c r="G29" s="20">
        <v>1292</v>
      </c>
      <c r="H29" s="21">
        <f t="shared" si="0"/>
        <v>17.029411764705884</v>
      </c>
    </row>
    <row r="30" spans="1:8" ht="12.75">
      <c r="A30" s="80"/>
      <c r="B30" s="81"/>
      <c r="C30" s="81"/>
      <c r="D30" s="81"/>
      <c r="E30" s="81"/>
      <c r="F30" s="81"/>
      <c r="G30" s="81"/>
      <c r="H30" s="22"/>
    </row>
    <row r="31" spans="1:8" ht="12.75" customHeight="1">
      <c r="A31" s="13" t="s">
        <v>11</v>
      </c>
      <c r="B31" s="7">
        <v>2</v>
      </c>
      <c r="C31" s="23">
        <v>71</v>
      </c>
      <c r="D31" s="24">
        <v>42</v>
      </c>
      <c r="E31" s="24">
        <v>29</v>
      </c>
      <c r="F31" s="10">
        <v>5</v>
      </c>
      <c r="G31" s="10">
        <v>2</v>
      </c>
      <c r="H31" s="11">
        <f>C31/G31</f>
        <v>35.5</v>
      </c>
    </row>
    <row r="32" spans="1:8" ht="12.75" customHeight="1">
      <c r="A32" s="13" t="s">
        <v>14</v>
      </c>
      <c r="B32" s="7">
        <v>4</v>
      </c>
      <c r="C32" s="23">
        <v>159</v>
      </c>
      <c r="D32" s="24">
        <v>91</v>
      </c>
      <c r="E32" s="24">
        <v>68</v>
      </c>
      <c r="F32" s="10">
        <v>27</v>
      </c>
      <c r="G32" s="10">
        <v>9</v>
      </c>
      <c r="H32" s="11">
        <f aca="true" t="shared" si="1" ref="H32:H39">C32/G32</f>
        <v>17.666666666666668</v>
      </c>
    </row>
    <row r="33" spans="1:8" ht="12.75" customHeight="1">
      <c r="A33" s="13" t="s">
        <v>20</v>
      </c>
      <c r="B33" s="7">
        <v>1</v>
      </c>
      <c r="C33" s="23">
        <v>19</v>
      </c>
      <c r="D33" s="24">
        <v>9</v>
      </c>
      <c r="E33" s="24">
        <v>10</v>
      </c>
      <c r="F33" s="10">
        <v>1</v>
      </c>
      <c r="G33" s="11" t="s">
        <v>17</v>
      </c>
      <c r="H33" s="11" t="s">
        <v>17</v>
      </c>
    </row>
    <row r="34" spans="1:8" ht="12.75" customHeight="1">
      <c r="A34" s="13" t="s">
        <v>22</v>
      </c>
      <c r="B34" s="7">
        <v>1</v>
      </c>
      <c r="C34" s="23">
        <v>70</v>
      </c>
      <c r="D34" s="24">
        <v>31</v>
      </c>
      <c r="E34" s="24">
        <v>39</v>
      </c>
      <c r="F34" s="10">
        <v>7</v>
      </c>
      <c r="G34" s="10">
        <v>5</v>
      </c>
      <c r="H34" s="11">
        <f t="shared" si="1"/>
        <v>14</v>
      </c>
    </row>
    <row r="35" spans="1:8" ht="12.75" customHeight="1">
      <c r="A35" s="13" t="s">
        <v>24</v>
      </c>
      <c r="B35" s="7">
        <v>1</v>
      </c>
      <c r="C35" s="23">
        <v>39</v>
      </c>
      <c r="D35" s="24">
        <v>24</v>
      </c>
      <c r="E35" s="24">
        <v>15</v>
      </c>
      <c r="F35" s="10">
        <v>8</v>
      </c>
      <c r="G35" s="10">
        <v>5</v>
      </c>
      <c r="H35" s="11">
        <f t="shared" si="1"/>
        <v>7.8</v>
      </c>
    </row>
    <row r="36" spans="1:8" ht="12.75" customHeight="1">
      <c r="A36" s="13" t="s">
        <v>29</v>
      </c>
      <c r="B36" s="7">
        <v>16</v>
      </c>
      <c r="C36" s="23">
        <v>624</v>
      </c>
      <c r="D36" s="24">
        <v>311</v>
      </c>
      <c r="E36" s="24">
        <v>313</v>
      </c>
      <c r="F36" s="10">
        <v>91</v>
      </c>
      <c r="G36" s="10">
        <v>46</v>
      </c>
      <c r="H36" s="11">
        <f t="shared" si="1"/>
        <v>13.565217391304348</v>
      </c>
    </row>
    <row r="37" spans="1:8" ht="12.75" customHeight="1">
      <c r="A37" s="13" t="s">
        <v>32</v>
      </c>
      <c r="B37" s="7">
        <v>2</v>
      </c>
      <c r="C37" s="23">
        <v>55</v>
      </c>
      <c r="D37" s="24">
        <v>27</v>
      </c>
      <c r="E37" s="24">
        <v>28</v>
      </c>
      <c r="F37" s="10">
        <v>6</v>
      </c>
      <c r="G37" s="10">
        <v>2</v>
      </c>
      <c r="H37" s="11">
        <f t="shared" si="1"/>
        <v>27.5</v>
      </c>
    </row>
    <row r="38" spans="1:8" ht="12.75" customHeight="1">
      <c r="A38" s="25" t="s">
        <v>34</v>
      </c>
      <c r="B38" s="26">
        <v>1</v>
      </c>
      <c r="C38" s="27">
        <v>41</v>
      </c>
      <c r="D38" s="28">
        <v>25</v>
      </c>
      <c r="E38" s="28">
        <v>16</v>
      </c>
      <c r="F38" s="29">
        <v>3</v>
      </c>
      <c r="G38" s="30">
        <v>1</v>
      </c>
      <c r="H38" s="11">
        <f t="shared" si="1"/>
        <v>41</v>
      </c>
    </row>
    <row r="39" spans="1:8" ht="12.75">
      <c r="A39" s="17" t="s">
        <v>37</v>
      </c>
      <c r="B39" s="31">
        <f aca="true" t="shared" si="2" ref="B39:G39">SUM(B31:B38)</f>
        <v>28</v>
      </c>
      <c r="C39" s="31">
        <f t="shared" si="2"/>
        <v>1078</v>
      </c>
      <c r="D39" s="32">
        <f t="shared" si="2"/>
        <v>560</v>
      </c>
      <c r="E39" s="32">
        <f t="shared" si="2"/>
        <v>518</v>
      </c>
      <c r="F39" s="33">
        <f t="shared" si="2"/>
        <v>148</v>
      </c>
      <c r="G39" s="33">
        <f t="shared" si="2"/>
        <v>70</v>
      </c>
      <c r="H39" s="21">
        <f t="shared" si="1"/>
        <v>15.4</v>
      </c>
    </row>
    <row r="40" spans="1:8" ht="12.75">
      <c r="A40" s="80"/>
      <c r="B40" s="81"/>
      <c r="C40" s="81"/>
      <c r="D40" s="81"/>
      <c r="E40" s="81"/>
      <c r="F40" s="81"/>
      <c r="G40" s="81"/>
      <c r="H40" s="22"/>
    </row>
    <row r="41" spans="1:8" ht="12.75">
      <c r="A41" s="34" t="s">
        <v>38</v>
      </c>
      <c r="B41" s="35">
        <f aca="true" t="shared" si="3" ref="B41:G41">B29+B39</f>
        <v>49</v>
      </c>
      <c r="C41" s="35">
        <f t="shared" si="3"/>
        <v>23080</v>
      </c>
      <c r="D41" s="35">
        <f t="shared" si="3"/>
        <v>12133</v>
      </c>
      <c r="E41" s="35">
        <f t="shared" si="3"/>
        <v>10947</v>
      </c>
      <c r="F41" s="35">
        <f t="shared" si="3"/>
        <v>2780</v>
      </c>
      <c r="G41" s="35">
        <f t="shared" si="3"/>
        <v>1362</v>
      </c>
      <c r="H41" s="21">
        <f>C41/G41</f>
        <v>16.94566813509545</v>
      </c>
    </row>
    <row r="42" spans="1:10" ht="12.75">
      <c r="A42" s="36" t="s">
        <v>39</v>
      </c>
      <c r="B42" s="14"/>
      <c r="C42" s="14"/>
      <c r="D42" s="14"/>
      <c r="E42" s="14"/>
      <c r="F42" s="14"/>
      <c r="G42" s="14"/>
      <c r="H42" s="37"/>
      <c r="I42" s="14"/>
      <c r="J42" s="14"/>
    </row>
    <row r="43" ht="12.75">
      <c r="A43" s="38" t="s">
        <v>40</v>
      </c>
    </row>
    <row r="45" spans="4:5" ht="12.75">
      <c r="D45" s="3"/>
      <c r="E45" s="3"/>
    </row>
  </sheetData>
  <sheetProtection/>
  <mergeCells count="7">
    <mergeCell ref="H3:H4"/>
    <mergeCell ref="A30:G30"/>
    <mergeCell ref="A40:G40"/>
    <mergeCell ref="A3:A4"/>
    <mergeCell ref="B3:B4"/>
    <mergeCell ref="C3:E3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Uros Dedic</cp:lastModifiedBy>
  <dcterms:created xsi:type="dcterms:W3CDTF">2020-02-03T08:33:20Z</dcterms:created>
  <dcterms:modified xsi:type="dcterms:W3CDTF">2020-02-20T16:19:00Z</dcterms:modified>
  <cp:category/>
  <cp:version/>
  <cp:contentType/>
  <cp:contentStatus/>
</cp:coreProperties>
</file>