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/>
  <xr:revisionPtr revIDLastSave="0" documentId="13_ncr:1_{D620B04C-8E3D-4BBF-B8F9-9975D8C75D90}" xr6:coauthVersionLast="36" xr6:coauthVersionMax="36" xr10:uidLastSave="{00000000-0000-0000-0000-000000000000}"/>
  <bookViews>
    <workbookView xWindow="0" yWindow="0" windowWidth="20730" windowHeight="9435" tabRatio="595" activeTab="3" xr2:uid="{00000000-000D-0000-FFFF-FFFF00000000}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4" i="4"/>
  <c r="G25" i="4"/>
  <c r="G26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3" i="4"/>
  <c r="G44" i="4"/>
  <c r="G45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6" i="4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5" i="3"/>
  <c r="F41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5" i="3"/>
  <c r="C41" i="3"/>
  <c r="D41" i="3"/>
  <c r="E41" i="3"/>
  <c r="B41" i="3"/>
</calcChain>
</file>

<file path=xl/sharedStrings.xml><?xml version="1.0" encoding="utf-8"?>
<sst xmlns="http://schemas.openxmlformats.org/spreadsheetml/2006/main" count="259" uniqueCount="190">
  <si>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</si>
  <si>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</si>
  <si>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</si>
  <si>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</si>
  <si>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</si>
  <si>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</si>
  <si>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</si>
  <si>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</si>
  <si>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</si>
  <si>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</si>
  <si>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</si>
  <si>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</si>
  <si>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</si>
  <si>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</si>
  <si>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</si>
  <si>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</si>
  <si>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</si>
  <si>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</si>
  <si>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</si>
  <si>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</si>
  <si>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</si>
  <si>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</si>
  <si>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</si>
  <si>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</si>
  <si>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</si>
  <si>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</si>
  <si>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</si>
  <si>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</si>
  <si>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</si>
  <si>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</si>
  <si>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</si>
  <si>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</si>
  <si>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</si>
  <si>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</si>
  <si>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</si>
  <si>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</si>
  <si>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</si>
  <si>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</si>
  <si>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</si>
  <si>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</si>
  <si>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</si>
  <si>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</si>
  <si>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</si>
  <si>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</si>
  <si>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</si>
  <si>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</si>
  <si>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</si>
  <si>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</si>
  <si>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</si>
  <si>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</si>
  <si>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</si>
  <si>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</si>
  <si>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</si>
  <si>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</si>
  <si>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</si>
  <si>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</si>
  <si>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</si>
  <si>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</si>
  <si>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</si>
  <si>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</si>
  <si>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</si>
  <si>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</si>
  <si>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</si>
  <si>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</si>
  <si>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</si>
  <si>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</si>
  <si>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</si>
  <si>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</si>
  <si>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</si>
  <si>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</si>
  <si>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</si>
  <si>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</si>
  <si>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</si>
  <si>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</si>
  <si>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</si>
  <si>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</si>
  <si>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</si>
  <si>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</si>
  <si>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</si>
  <si>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</si>
  <si>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</si>
  <si>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</si>
  <si>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</si>
  <si>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</si>
  <si>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</si>
  <si>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</si>
  <si>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</si>
  <si>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</si>
  <si>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</si>
  <si>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</si>
  <si>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</si>
  <si>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</si>
  <si>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</si>
  <si>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</si>
  <si>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</si>
  <si>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</si>
  <si>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</si>
  <si>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</si>
  <si>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</si>
  <si>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</si>
  <si>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</si>
  <si>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</si>
  <si>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</si>
  <si>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</si>
  <si>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</si>
  <si>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</si>
  <si>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</si>
  <si>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</si>
  <si>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</si>
  <si>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</si>
  <si>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</si>
  <si>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</si>
  <si>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</si>
  <si>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</si>
  <si>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</si>
  <si>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</si>
  <si>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</si>
  <si>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</si>
  <si>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</si>
  <si>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</si>
  <si>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</si>
  <si>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</si>
  <si>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</si>
  <si>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</si>
  <si>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</si>
  <si>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</si>
  <si>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</si>
  <si>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</si>
  <si>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</si>
  <si>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</si>
  <si>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</si>
  <si>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</si>
  <si>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</si>
  <si>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</si>
  <si>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</si>
  <si>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</si>
  <si>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</si>
  <si>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</si>
  <si>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</si>
  <si>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</si>
  <si>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</si>
  <si>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</si>
  <si>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</si>
  <si>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</si>
  <si>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</si>
  <si>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</si>
  <si>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</si>
  <si>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</si>
  <si>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</si>
  <si>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</si>
  <si>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</si>
  <si>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</si>
  <si>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</si>
  <si>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</si>
  <si>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</si>
  <si>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</si>
  <si>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</si>
  <si>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</si>
  <si>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</si>
  <si>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</si>
  <si>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</si>
  <si>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</si>
  <si>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</si>
  <si>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</si>
  <si>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</si>
  <si>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</si>
  <si>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</si>
  <si>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</si>
  <si>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</si>
  <si>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</si>
  <si>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</si>
  <si>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</si>
  <si>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</si>
  <si>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</si>
  <si>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</si>
  <si>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</si>
  <si>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</si>
  <si>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</si>
  <si>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</si>
  <si>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</si>
  <si>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</si>
  <si>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</si>
  <si>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</si>
  <si>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</si>
  <si>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300¹</t>
  </si>
  <si>
    <t xml:space="preserve">Avgust </t>
  </si>
  <si>
    <t xml:space="preserve">Oktobar </t>
  </si>
  <si>
    <t>Jan-Dec 2022</t>
  </si>
  <si>
    <t>Jan-Dec 2023</t>
  </si>
  <si>
    <t>(k) - konačni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</si>
</sst>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;[Red]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53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0" fontId="10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4" fontId="5" fillId="0" borderId="0" xfId="4" applyNumberFormat="1"/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8" fontId="0" fillId="0" borderId="0" xfId="1" applyNumberFormat="1" applyFont="1" applyAlignment="1">
      <alignment horizontal="right"/>
    </xf>
    <xf numFmtId="3" fontId="0" fillId="0" borderId="0" xfId="1" applyNumberFormat="1" applyFont="1"/>
    <xf numFmtId="0" fontId="0" fillId="0" borderId="0" xfId="0"/>
    <xf numFmtId="3" fontId="0" fillId="0" borderId="0" xfId="0" applyNumberFormat="1" applyBorder="1"/>
    <xf numFmtId="0" fontId="11" fillId="0" borderId="0" xfId="0" applyFont="1" applyBorder="1" applyAlignment="1">
      <alignment horizontal="left" vertical="center" indent="2"/>
    </xf>
    <xf numFmtId="168" fontId="0" fillId="0" borderId="0" xfId="1" applyNumberFormat="1" applyFont="1"/>
    <xf numFmtId="168" fontId="10" fillId="0" borderId="0" xfId="1" applyNumberFormat="1" applyFont="1" applyBorder="1" applyAlignment="1"/>
    <xf numFmtId="168" fontId="10" fillId="2" borderId="3" xfId="1" applyNumberFormat="1" applyFont="1" applyFill="1" applyBorder="1" applyAlignment="1">
      <alignment horizontal="center"/>
    </xf>
    <xf numFmtId="0" fontId="0" fillId="0" borderId="0" xfId="0"/>
    <xf numFmtId="168" fontId="0" fillId="0" borderId="0" xfId="1" applyNumberFormat="1" applyFont="1"/>
    <xf numFmtId="165" fontId="0" fillId="0" borderId="0" xfId="1" applyNumberFormat="1" applyFont="1"/>
    <xf numFmtId="165" fontId="5" fillId="0" borderId="0" xfId="1" applyNumberFormat="1" applyFont="1"/>
    <xf numFmtId="3" fontId="0" fillId="0" borderId="0" xfId="0" applyNumberFormat="1"/>
    <xf numFmtId="43" fontId="12" fillId="0" borderId="0" xfId="0" applyNumberFormat="1" applyFont="1" applyFill="1" applyBorder="1" applyAlignment="1">
      <alignment horizontal="left" vertical="center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0" fillId="2" borderId="3" xfId="1" applyNumberFormat="1" applyFont="1" applyFill="1" applyBorder="1" applyAlignment="1"/>
    <xf numFmtId="3" fontId="16" fillId="0" borderId="3" xfId="1" applyNumberFormat="1" applyFont="1" applyBorder="1"/>
    <xf numFmtId="168" fontId="0" fillId="0" borderId="0" xfId="1" applyNumberFormat="1" applyFont="1"/>
    <xf numFmtId="168" fontId="16" fillId="0" borderId="3" xfId="1" applyNumberFormat="1" applyFont="1" applyBorder="1"/>
    <xf numFmtId="3" fontId="0" fillId="0" borderId="0" xfId="0" applyNumberFormat="1" applyFill="1"/>
    <xf numFmtId="166" fontId="0" fillId="0" borderId="0" xfId="0" applyNumberFormat="1" applyFill="1"/>
    <xf numFmtId="168" fontId="11" fillId="2" borderId="3" xfId="1" applyNumberFormat="1" applyFont="1" applyFill="1" applyBorder="1" applyAlignment="1">
      <alignment horizontal="left" vertical="center" indent="1"/>
    </xf>
    <xf numFmtId="37" fontId="11" fillId="2" borderId="3" xfId="1" applyNumberFormat="1" applyFont="1" applyFill="1" applyBorder="1" applyAlignment="1">
      <alignment horizontal="right" vertical="center" indent="1"/>
    </xf>
    <xf numFmtId="168" fontId="0" fillId="0" borderId="0" xfId="0" applyNumberFormat="1"/>
    <xf numFmtId="43" fontId="0" fillId="0" borderId="0" xfId="1" applyNumberFormat="1" applyFont="1"/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" xfId="1" applyNumberFormat="1" applyFont="1" applyBorder="1" applyAlignment="1">
      <alignment horizontal="right"/>
    </xf>
    <xf numFmtId="168" fontId="0" fillId="0" borderId="3" xfId="0" applyNumberFormat="1" applyBorder="1"/>
    <xf numFmtId="37" fontId="0" fillId="0" borderId="3" xfId="0" applyNumberFormat="1" applyBorder="1"/>
    <xf numFmtId="165" fontId="12" fillId="0" borderId="0" xfId="1" applyNumberFormat="1" applyFont="1" applyBorder="1" applyAlignment="1" applyProtection="1">
      <alignment horizontal="center" vertical="center" wrapText="1"/>
      <protection locked="0"/>
    </xf>
    <xf numFmtId="168" fontId="0" fillId="0" borderId="0" xfId="0" applyNumberFormat="1"/>
    <xf numFmtId="168" fontId="12" fillId="0" borderId="0" xfId="1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8" fontId="0" fillId="0" borderId="3" xfId="1" applyNumberFormat="1" applyFont="1" applyBorder="1"/>
    <xf numFmtId="168" fontId="0" fillId="0" borderId="3" xfId="1" applyNumberFormat="1" applyFont="1" applyBorder="1"/>
    <xf numFmtId="3" fontId="7" fillId="0" borderId="3" xfId="5" applyNumberFormat="1" applyFont="1" applyBorder="1"/>
    <xf numFmtId="3" fontId="1" fillId="0" borderId="3" xfId="2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0" xfId="1" applyNumberFormat="1" applyFont="1"/>
    <xf numFmtId="168" fontId="16" fillId="0" borderId="3" xfId="0" applyNumberFormat="1" applyFont="1" applyBorder="1"/>
    <xf numFmtId="168" fontId="0" fillId="0" borderId="0" xfId="1" applyNumberFormat="1" applyFont="1"/>
    <xf numFmtId="0" fontId="0" fillId="0" borderId="0" xfId="0"/>
    <xf numFmtId="168" fontId="0" fillId="0" borderId="0" xfId="1" applyNumberFormat="1" applyFont="1"/>
    <xf numFmtId="165" fontId="11" fillId="2" borderId="3" xfId="1" applyNumberFormat="1" applyFont="1" applyFill="1" applyBorder="1" applyAlignment="1">
      <alignment horizontal="left" vertical="center" indent="1"/>
    </xf>
    <xf numFmtId="168" fontId="0" fillId="0" borderId="0" xfId="1" applyNumberFormat="1" applyFont="1"/>
    <xf numFmtId="37" fontId="16" fillId="0" borderId="3" xfId="0" applyNumberFormat="1" applyFont="1" applyBorder="1"/>
    <xf numFmtId="169" fontId="0" fillId="0" borderId="3" xfId="1" applyNumberFormat="1" applyFont="1" applyBorder="1"/>
    <xf numFmtId="165" fontId="10" fillId="2" borderId="3" xfId="1" applyNumberFormat="1" applyFont="1" applyFill="1" applyBorder="1" applyAlignment="1">
      <alignment horizontal="left" vertical="center" indent="1"/>
    </xf>
    <xf numFmtId="165" fontId="11" fillId="2" borderId="3" xfId="1" applyNumberFormat="1" applyFont="1" applyFill="1" applyBorder="1" applyAlignment="1"/>
    <xf numFmtId="165" fontId="7" fillId="0" borderId="3" xfId="5" applyNumberFormat="1" applyFont="1" applyBorder="1"/>
    <xf numFmtId="168" fontId="7" fillId="0" borderId="3" xfId="1" applyNumberFormat="1" applyFont="1" applyBorder="1"/>
    <xf numFmtId="166" fontId="7" fillId="0" borderId="3" xfId="1" applyNumberFormat="1" applyFont="1" applyBorder="1" applyAlignment="1">
      <alignment horizontal="right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37" fontId="0" fillId="0" borderId="3" xfId="1" applyNumberFormat="1" applyFont="1" applyBorder="1"/>
  </cellXfs>
  <cellStyles count="10">
    <cellStyle name="Comma" xfId="1" builtinId="3"/>
    <cellStyle name="Comma 2" xfId="3" xr:uid="{00000000-0005-0000-0000-000001000000}"/>
    <cellStyle name="Comma 3" xfId="5" xr:uid="{00000000-0005-0000-0000-000002000000}"/>
    <cellStyle name="Comma 4" xfId="9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workbookViewId="0">
      <selection activeCell="I17" sqref="I17"/>
    </sheetView>
  </sheetViews>
  <sheetFormatPr defaultRowHeight="15" x14ac:dyDescent="0.25"/>
  <cols>
    <col min="1" max="1" width="21.7109375" customWidth="1"/>
    <col min="2" max="3" width="18" customWidth="1"/>
    <col min="4" max="4" width="21.42578125" style="74" customWidth="1"/>
    <col min="5" max="5" width="18" customWidth="1"/>
    <col min="6" max="6" width="15.140625" customWidth="1"/>
    <col min="7" max="8" width="14.42578125" customWidth="1"/>
    <col min="9" max="9" width="11.140625" customWidth="1"/>
  </cols>
  <sheetData>
    <row r="1" spans="1:9" x14ac:dyDescent="0.25">
      <c r="A1" s="1" t="s">
        <v>0</v>
      </c>
      <c r="B1" s="1"/>
      <c r="C1" s="1"/>
      <c r="D1" s="70"/>
      <c r="E1" s="1"/>
    </row>
    <row r="2" spans="1:9" ht="24" x14ac:dyDescent="0.25">
      <c r="A2" s="2" t="s">
        <v>1</v>
      </c>
      <c r="B2" s="3" t="s">
        <v>2</v>
      </c>
      <c r="C2" s="3" t="s">
        <v>3</v>
      </c>
      <c r="D2" s="71" t="s">
        <v>4</v>
      </c>
      <c r="E2" s="4" t="s">
        <v>5</v>
      </c>
    </row>
    <row r="3" spans="1:9" x14ac:dyDescent="0.25">
      <c r="A3" s="5">
        <v>2022</v>
      </c>
      <c r="B3" s="6"/>
      <c r="C3" s="7"/>
      <c r="D3" s="72"/>
      <c r="E3" s="8"/>
    </row>
    <row r="4" spans="1:9" x14ac:dyDescent="0.25">
      <c r="A4" s="9" t="s">
        <v>6</v>
      </c>
      <c r="B4" s="90">
        <v>145505.97359000001</v>
      </c>
      <c r="C4" s="90">
        <v>64343.003240000005</v>
      </c>
      <c r="D4" s="90">
        <v>209848.97683</v>
      </c>
      <c r="E4" s="89">
        <v>-81162.970350000003</v>
      </c>
      <c r="G4" s="27"/>
      <c r="H4" s="27"/>
    </row>
    <row r="5" spans="1:9" x14ac:dyDescent="0.25">
      <c r="A5" s="9" t="s">
        <v>7</v>
      </c>
      <c r="B5" s="90">
        <v>218907.67293</v>
      </c>
      <c r="C5" s="90">
        <v>64548.16992</v>
      </c>
      <c r="D5" s="90">
        <v>283455.84285000002</v>
      </c>
      <c r="E5" s="89">
        <v>-154359.50300999999</v>
      </c>
      <c r="G5" s="87"/>
      <c r="H5" s="87"/>
    </row>
    <row r="6" spans="1:9" x14ac:dyDescent="0.25">
      <c r="A6" s="9" t="s">
        <v>8</v>
      </c>
      <c r="B6" s="90">
        <v>285316.74926000001</v>
      </c>
      <c r="C6" s="90">
        <v>70137.527140000006</v>
      </c>
      <c r="D6" s="90">
        <v>355454.27640000003</v>
      </c>
      <c r="E6" s="89">
        <v>-215179.22211999999</v>
      </c>
      <c r="F6" s="87"/>
      <c r="G6" s="87"/>
      <c r="H6" s="87"/>
    </row>
    <row r="7" spans="1:9" x14ac:dyDescent="0.25">
      <c r="A7" s="9" t="s">
        <v>9</v>
      </c>
      <c r="B7" s="90">
        <v>291752.83782000002</v>
      </c>
      <c r="C7" s="90">
        <v>79595.371400000004</v>
      </c>
      <c r="D7" s="90">
        <v>371348.20922000002</v>
      </c>
      <c r="E7" s="89">
        <v>-212157.46642000001</v>
      </c>
      <c r="G7" s="87"/>
      <c r="H7" s="87"/>
    </row>
    <row r="8" spans="1:9" x14ac:dyDescent="0.25">
      <c r="A8" s="9" t="s">
        <v>10</v>
      </c>
      <c r="B8" s="90">
        <v>287008.15950000001</v>
      </c>
      <c r="C8" s="90">
        <v>57557.966770000006</v>
      </c>
      <c r="D8" s="90">
        <v>344566.12627000001</v>
      </c>
      <c r="E8" s="89">
        <v>-229450.19273000001</v>
      </c>
      <c r="G8" s="87"/>
      <c r="H8" s="87"/>
    </row>
    <row r="9" spans="1:9" x14ac:dyDescent="0.25">
      <c r="A9" s="9" t="s">
        <v>11</v>
      </c>
      <c r="B9" s="90">
        <v>383275.24981000001</v>
      </c>
      <c r="C9" s="90">
        <v>46530.049140000003</v>
      </c>
      <c r="D9" s="90">
        <v>429805.29895000003</v>
      </c>
      <c r="E9" s="89">
        <v>-336745.20066999999</v>
      </c>
      <c r="G9" s="87"/>
      <c r="H9" s="87"/>
    </row>
    <row r="10" spans="1:9" x14ac:dyDescent="0.25">
      <c r="A10" s="9" t="s">
        <v>12</v>
      </c>
      <c r="B10" s="90">
        <v>314955.30223000003</v>
      </c>
      <c r="C10" s="90">
        <v>44318.695799999994</v>
      </c>
      <c r="D10" s="90">
        <v>359273.99803000002</v>
      </c>
      <c r="E10" s="89">
        <v>-270636.60643000004</v>
      </c>
      <c r="G10" s="87"/>
      <c r="H10" s="87"/>
    </row>
    <row r="11" spans="1:9" x14ac:dyDescent="0.25">
      <c r="A11" s="9" t="s">
        <v>13</v>
      </c>
      <c r="B11" s="90">
        <v>363324.04068999999</v>
      </c>
      <c r="C11" s="90">
        <v>43162.898020000001</v>
      </c>
      <c r="D11" s="90">
        <v>406486.93871000002</v>
      </c>
      <c r="E11" s="89">
        <v>-320161.14266999997</v>
      </c>
      <c r="G11" s="87"/>
      <c r="H11" s="87"/>
    </row>
    <row r="12" spans="1:9" x14ac:dyDescent="0.25">
      <c r="A12" s="9" t="s">
        <v>14</v>
      </c>
      <c r="B12" s="90">
        <v>347389.15505</v>
      </c>
      <c r="C12" s="90">
        <v>50108.916290000001</v>
      </c>
      <c r="D12" s="90">
        <v>397498.07134000002</v>
      </c>
      <c r="E12" s="89">
        <v>-297280.23875999998</v>
      </c>
      <c r="G12" s="87"/>
      <c r="H12" s="87"/>
    </row>
    <row r="13" spans="1:9" x14ac:dyDescent="0.25">
      <c r="A13" s="10" t="s">
        <v>15</v>
      </c>
      <c r="B13" s="90">
        <v>305066.17100999999</v>
      </c>
      <c r="C13" s="90">
        <v>56380.733</v>
      </c>
      <c r="D13" s="90">
        <v>361446.90401</v>
      </c>
      <c r="E13" s="89">
        <v>-248685.43800999998</v>
      </c>
      <c r="G13" s="87"/>
      <c r="H13" s="87"/>
    </row>
    <row r="14" spans="1:9" x14ac:dyDescent="0.25">
      <c r="A14" s="10" t="s">
        <v>16</v>
      </c>
      <c r="B14" s="90">
        <v>297455.99208</v>
      </c>
      <c r="C14" s="90">
        <v>46839.484179999999</v>
      </c>
      <c r="D14" s="90">
        <v>344295.47626000002</v>
      </c>
      <c r="E14" s="89">
        <v>-250616.5079</v>
      </c>
      <c r="G14" s="87"/>
      <c r="H14" s="87"/>
    </row>
    <row r="15" spans="1:9" x14ac:dyDescent="0.25">
      <c r="A15" s="10" t="s">
        <v>17</v>
      </c>
      <c r="B15" s="90">
        <v>293880.74654000002</v>
      </c>
      <c r="C15" s="90">
        <v>76728.933260000005</v>
      </c>
      <c r="D15" s="90">
        <v>370609.67980000004</v>
      </c>
      <c r="E15" s="89">
        <v>-217151.81328</v>
      </c>
      <c r="G15" s="87"/>
      <c r="H15" s="87"/>
    </row>
    <row r="16" spans="1:9" x14ac:dyDescent="0.25">
      <c r="A16" s="5">
        <v>2023</v>
      </c>
      <c r="B16" s="90"/>
      <c r="C16" s="90"/>
      <c r="D16" s="90"/>
      <c r="E16" s="89"/>
      <c r="G16" s="87"/>
      <c r="H16" s="87"/>
      <c r="I16" s="13"/>
    </row>
    <row r="17" spans="1:11" x14ac:dyDescent="0.25">
      <c r="A17" s="9" t="s">
        <v>6</v>
      </c>
      <c r="B17" s="90">
        <v>214745.12818999999</v>
      </c>
      <c r="C17" s="90">
        <v>87742.184150000001</v>
      </c>
      <c r="D17" s="90">
        <v>302487.31234</v>
      </c>
      <c r="E17" s="89">
        <v>-127002.94403999999</v>
      </c>
      <c r="G17" s="87"/>
      <c r="H17" s="87"/>
      <c r="I17" s="13"/>
    </row>
    <row r="18" spans="1:11" s="13" customFormat="1" x14ac:dyDescent="0.25">
      <c r="A18" s="9" t="s">
        <v>7</v>
      </c>
      <c r="B18" s="90">
        <v>261419.24752999999</v>
      </c>
      <c r="C18" s="90">
        <v>70844.841509999998</v>
      </c>
      <c r="D18" s="90">
        <v>332264.08903999999</v>
      </c>
      <c r="E18" s="89">
        <v>-190574.40601999999</v>
      </c>
      <c r="G18" s="87"/>
      <c r="H18" s="87"/>
      <c r="I18" s="27"/>
    </row>
    <row r="19" spans="1:11" s="77" customFormat="1" x14ac:dyDescent="0.25">
      <c r="A19" s="9" t="s">
        <v>8</v>
      </c>
      <c r="B19" s="90">
        <v>350051.30638000002</v>
      </c>
      <c r="C19" s="90">
        <v>60422.687939999996</v>
      </c>
      <c r="D19" s="90">
        <v>410473.99432</v>
      </c>
      <c r="E19" s="89">
        <v>-289628.61844000005</v>
      </c>
      <c r="G19" s="87"/>
      <c r="H19" s="87"/>
      <c r="I19" s="27"/>
    </row>
    <row r="20" spans="1:11" s="83" customFormat="1" x14ac:dyDescent="0.25">
      <c r="A20" s="9" t="s">
        <v>9</v>
      </c>
      <c r="B20" s="90">
        <v>298164.57981999998</v>
      </c>
      <c r="C20" s="90">
        <v>58395.470999999998</v>
      </c>
      <c r="D20" s="90">
        <v>356560.05082</v>
      </c>
      <c r="E20" s="89">
        <v>-239769.10881999999</v>
      </c>
      <c r="G20" s="87"/>
      <c r="H20" s="87"/>
      <c r="I20" s="87"/>
    </row>
    <row r="21" spans="1:11" s="83" customFormat="1" x14ac:dyDescent="0.25">
      <c r="A21" s="9" t="s">
        <v>10</v>
      </c>
      <c r="B21" s="90">
        <v>327769.59149999998</v>
      </c>
      <c r="C21" s="90">
        <v>46571.889590000006</v>
      </c>
      <c r="D21" s="90">
        <v>374341.48109000002</v>
      </c>
      <c r="E21" s="89">
        <v>-281197.70190999995</v>
      </c>
      <c r="G21" s="87"/>
      <c r="H21" s="87"/>
      <c r="I21" s="87"/>
    </row>
    <row r="22" spans="1:11" s="83" customFormat="1" x14ac:dyDescent="0.25">
      <c r="A22" s="9" t="s">
        <v>11</v>
      </c>
      <c r="B22" s="90">
        <v>373095.91902999999</v>
      </c>
      <c r="C22" s="90">
        <v>57322.476360000001</v>
      </c>
      <c r="D22" s="90">
        <v>430418.39538999996</v>
      </c>
      <c r="E22" s="89">
        <v>-315773.44267000002</v>
      </c>
      <c r="G22" s="87"/>
      <c r="H22" s="87"/>
      <c r="I22" s="87"/>
    </row>
    <row r="23" spans="1:11" s="83" customFormat="1" x14ac:dyDescent="0.25">
      <c r="A23" s="9" t="s">
        <v>12</v>
      </c>
      <c r="B23" s="90">
        <v>340611.79158999998</v>
      </c>
      <c r="C23" s="90">
        <v>43341.143830000001</v>
      </c>
      <c r="D23" s="90">
        <v>383952.93541999999</v>
      </c>
      <c r="E23" s="89">
        <v>-297270.64775999996</v>
      </c>
      <c r="F23" s="101"/>
      <c r="G23" s="87"/>
      <c r="H23" s="87"/>
      <c r="I23" s="87"/>
    </row>
    <row r="24" spans="1:11" s="83" customFormat="1" x14ac:dyDescent="0.25">
      <c r="A24" s="9" t="s">
        <v>185</v>
      </c>
      <c r="B24" s="90">
        <v>354063.00886</v>
      </c>
      <c r="C24" s="90">
        <v>50424.139029999998</v>
      </c>
      <c r="D24" s="90">
        <v>404487.14789000002</v>
      </c>
      <c r="E24" s="89">
        <v>-303638.86982999998</v>
      </c>
      <c r="G24" s="87"/>
      <c r="H24" s="87"/>
      <c r="I24" s="87"/>
    </row>
    <row r="25" spans="1:11" s="83" customFormat="1" x14ac:dyDescent="0.25">
      <c r="A25" s="9" t="s">
        <v>14</v>
      </c>
      <c r="B25" s="90">
        <v>349160.25952999998</v>
      </c>
      <c r="C25" s="90">
        <v>41736.708720000002</v>
      </c>
      <c r="D25" s="90">
        <v>390896.96824999998</v>
      </c>
      <c r="E25" s="89">
        <v>-307423.55080999999</v>
      </c>
      <c r="G25" s="87"/>
      <c r="H25" s="87"/>
      <c r="I25" s="87"/>
    </row>
    <row r="26" spans="1:11" s="83" customFormat="1" x14ac:dyDescent="0.25">
      <c r="A26" s="9" t="s">
        <v>186</v>
      </c>
      <c r="B26" s="90">
        <v>330848.53992000001</v>
      </c>
      <c r="C26" s="90">
        <v>47757.368219999997</v>
      </c>
      <c r="D26" s="90">
        <v>378605.90814000001</v>
      </c>
      <c r="E26" s="89">
        <v>-283091.17170000001</v>
      </c>
      <c r="G26" s="87"/>
      <c r="H26" s="87"/>
      <c r="I26" s="87"/>
    </row>
    <row r="27" spans="1:11" s="83" customFormat="1" x14ac:dyDescent="0.25">
      <c r="A27" s="10" t="s">
        <v>16</v>
      </c>
      <c r="B27" s="90">
        <v>293384.69092000002</v>
      </c>
      <c r="C27" s="90">
        <v>52483.684649999996</v>
      </c>
      <c r="D27" s="90">
        <v>345868.37557000003</v>
      </c>
      <c r="E27" s="89">
        <v>-240901.00627000001</v>
      </c>
      <c r="G27" s="87"/>
      <c r="H27" s="87"/>
      <c r="I27" s="87"/>
    </row>
    <row r="28" spans="1:11" s="83" customFormat="1" x14ac:dyDescent="0.25">
      <c r="A28" s="10" t="s">
        <v>17</v>
      </c>
      <c r="B28" s="90">
        <v>316811.07974999998</v>
      </c>
      <c r="C28" s="90">
        <v>57288.782530000004</v>
      </c>
      <c r="D28" s="90">
        <v>374099.86228</v>
      </c>
      <c r="E28" s="89">
        <v>-259522.29721999998</v>
      </c>
      <c r="G28" s="87"/>
      <c r="H28" s="87"/>
      <c r="I28" s="87"/>
    </row>
    <row r="29" spans="1:11" s="83" customFormat="1" x14ac:dyDescent="0.25">
      <c r="A29" s="79"/>
      <c r="B29" s="73"/>
      <c r="C29" s="73"/>
      <c r="D29" s="73"/>
      <c r="E29" s="64"/>
      <c r="G29" s="87"/>
      <c r="H29" s="87"/>
      <c r="I29" s="87"/>
    </row>
    <row r="30" spans="1:11" x14ac:dyDescent="0.25">
      <c r="A30" s="11" t="s">
        <v>189</v>
      </c>
      <c r="B30" s="27"/>
      <c r="C30" s="87"/>
      <c r="D30" s="107"/>
      <c r="E30" s="105"/>
      <c r="F30" s="105"/>
      <c r="G30" s="105"/>
      <c r="H30" s="87"/>
      <c r="I30" s="87"/>
      <c r="K30" s="85"/>
    </row>
    <row r="31" spans="1:11" x14ac:dyDescent="0.25">
      <c r="A31" s="39"/>
      <c r="B31" s="87"/>
      <c r="C31" s="87"/>
      <c r="D31" s="107"/>
      <c r="E31" s="105"/>
      <c r="F31" s="105"/>
      <c r="G31" s="105"/>
      <c r="H31" s="84"/>
      <c r="K31" s="85"/>
    </row>
    <row r="32" spans="1:11" x14ac:dyDescent="0.25">
      <c r="A32" s="39"/>
      <c r="B32" s="85"/>
      <c r="C32" s="85"/>
      <c r="D32" s="85"/>
      <c r="E32" s="105"/>
      <c r="F32" s="105"/>
      <c r="G32" s="105"/>
    </row>
    <row r="33" spans="1:9" x14ac:dyDescent="0.25">
      <c r="A33" s="63"/>
      <c r="B33" s="85"/>
      <c r="C33" s="85"/>
      <c r="D33" s="85"/>
      <c r="E33" s="73"/>
      <c r="F33" s="26"/>
      <c r="G33" s="39"/>
      <c r="H33" s="26"/>
    </row>
    <row r="34" spans="1:9" x14ac:dyDescent="0.25">
      <c r="A34" s="48"/>
      <c r="B34" s="39"/>
      <c r="C34" s="39"/>
      <c r="D34" s="39"/>
      <c r="E34" s="73"/>
      <c r="G34" s="39"/>
      <c r="H34" s="39"/>
    </row>
    <row r="35" spans="1:9" x14ac:dyDescent="0.25">
      <c r="A35" s="48"/>
      <c r="B35" s="39"/>
      <c r="C35" s="39"/>
      <c r="D35" s="107"/>
      <c r="E35" s="73"/>
      <c r="G35" s="39"/>
      <c r="H35" s="39"/>
      <c r="I35" s="26"/>
    </row>
    <row r="36" spans="1:9" x14ac:dyDescent="0.25">
      <c r="A36" s="48"/>
      <c r="B36" s="86"/>
      <c r="C36" s="86"/>
      <c r="D36" s="107"/>
      <c r="E36" s="73"/>
      <c r="G36" s="39"/>
      <c r="H36" s="39"/>
    </row>
    <row r="37" spans="1:9" x14ac:dyDescent="0.25">
      <c r="A37" s="48"/>
      <c r="B37" s="49"/>
      <c r="C37" s="86"/>
      <c r="D37" s="107"/>
      <c r="E37" s="73"/>
      <c r="G37" s="39"/>
      <c r="H37" s="39"/>
    </row>
    <row r="38" spans="1:9" x14ac:dyDescent="0.25">
      <c r="B38" s="39"/>
      <c r="C38" s="39"/>
      <c r="D38" s="107"/>
      <c r="E38" s="73"/>
      <c r="G38" s="39"/>
      <c r="H38" s="39"/>
    </row>
    <row r="39" spans="1:9" x14ac:dyDescent="0.25">
      <c r="B39" s="26"/>
      <c r="C39" s="85"/>
      <c r="D39" s="107"/>
      <c r="E39" s="73"/>
      <c r="G39" s="39"/>
      <c r="H39" s="39"/>
    </row>
    <row r="40" spans="1:9" x14ac:dyDescent="0.25">
      <c r="G40" s="39"/>
      <c r="H40" s="39"/>
    </row>
    <row r="41" spans="1:9" x14ac:dyDescent="0.25">
      <c r="B41" s="26"/>
      <c r="C41" s="26"/>
      <c r="G41" s="39"/>
      <c r="H41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1"/>
  <sheetViews>
    <sheetView workbookViewId="0">
      <selection activeCell="E14" sqref="E14"/>
    </sheetView>
  </sheetViews>
  <sheetFormatPr defaultRowHeight="15" x14ac:dyDescent="0.25"/>
  <cols>
    <col min="1" max="1" width="23.5703125" customWidth="1"/>
    <col min="2" max="2" width="13.28515625" customWidth="1"/>
    <col min="3" max="3" width="15.5703125" customWidth="1"/>
    <col min="4" max="4" width="11.5703125" customWidth="1"/>
    <col min="5" max="5" width="16.140625" customWidth="1"/>
    <col min="6" max="6" width="11.140625" customWidth="1"/>
    <col min="7" max="7" width="15.140625" customWidth="1"/>
    <col min="8" max="8" width="12.7109375" customWidth="1"/>
    <col min="9" max="9" width="14" customWidth="1"/>
    <col min="10" max="10" width="17.5703125" customWidth="1"/>
    <col min="11" max="11" width="17.42578125" customWidth="1"/>
    <col min="12" max="12" width="10.5703125" bestFit="1" customWidth="1"/>
    <col min="13" max="13" width="9.85546875" bestFit="1" customWidth="1"/>
  </cols>
  <sheetData>
    <row r="1" spans="1:13" x14ac:dyDescent="0.25">
      <c r="A1" s="12" t="s">
        <v>19</v>
      </c>
      <c r="B1" s="14"/>
      <c r="C1" s="15"/>
      <c r="D1" s="14"/>
      <c r="E1" s="15"/>
      <c r="F1" s="14"/>
      <c r="G1" s="15"/>
      <c r="H1" s="16"/>
      <c r="I1" s="15"/>
      <c r="J1" s="15"/>
      <c r="K1" s="15"/>
    </row>
    <row r="2" spans="1:13" x14ac:dyDescent="0.25">
      <c r="A2" s="17" t="s">
        <v>20</v>
      </c>
      <c r="B2" s="132" t="s">
        <v>2</v>
      </c>
      <c r="C2" s="133"/>
      <c r="D2" s="133"/>
      <c r="E2" s="134"/>
      <c r="F2" s="132" t="s">
        <v>3</v>
      </c>
      <c r="G2" s="133"/>
      <c r="H2" s="133"/>
      <c r="I2" s="134"/>
      <c r="J2" s="135" t="s">
        <v>5</v>
      </c>
      <c r="K2" s="136"/>
    </row>
    <row r="3" spans="1:13" x14ac:dyDescent="0.25">
      <c r="A3" s="18" t="s">
        <v>21</v>
      </c>
      <c r="B3" s="137" t="s">
        <v>187</v>
      </c>
      <c r="C3" s="138"/>
      <c r="D3" s="137" t="s">
        <v>188</v>
      </c>
      <c r="E3" s="138"/>
      <c r="F3" s="137" t="s">
        <v>187</v>
      </c>
      <c r="G3" s="138"/>
      <c r="H3" s="137" t="s">
        <v>188</v>
      </c>
      <c r="I3" s="138"/>
      <c r="J3" s="19" t="s">
        <v>187</v>
      </c>
      <c r="K3" s="19" t="s">
        <v>188</v>
      </c>
    </row>
    <row r="4" spans="1:13" x14ac:dyDescent="0.25">
      <c r="A4" s="20"/>
      <c r="B4" s="21" t="s">
        <v>22</v>
      </c>
      <c r="C4" s="52" t="s">
        <v>23</v>
      </c>
      <c r="D4" s="21" t="s">
        <v>22</v>
      </c>
      <c r="E4" s="22" t="s">
        <v>23</v>
      </c>
      <c r="F4" s="21" t="s">
        <v>22</v>
      </c>
      <c r="G4" s="22" t="s">
        <v>23</v>
      </c>
      <c r="H4" s="23" t="s">
        <v>22</v>
      </c>
      <c r="I4" s="22" t="s">
        <v>23</v>
      </c>
      <c r="J4" s="22" t="s">
        <v>23</v>
      </c>
      <c r="K4" s="22" t="s">
        <v>23</v>
      </c>
    </row>
    <row r="5" spans="1:13" x14ac:dyDescent="0.25">
      <c r="A5" s="24" t="s">
        <v>24</v>
      </c>
      <c r="B5" s="129">
        <v>100</v>
      </c>
      <c r="C5" s="130">
        <v>3533838.0505100004</v>
      </c>
      <c r="D5" s="129">
        <v>100</v>
      </c>
      <c r="E5" s="130">
        <v>3810125.1430199998</v>
      </c>
      <c r="F5" s="129">
        <v>100</v>
      </c>
      <c r="G5" s="130">
        <v>700251.74815999996</v>
      </c>
      <c r="H5" s="129">
        <v>100</v>
      </c>
      <c r="I5" s="130">
        <v>674331.37752999994</v>
      </c>
      <c r="J5" s="111">
        <v>-2833586.3023500005</v>
      </c>
      <c r="K5" s="111">
        <v>-3135793.7654900001</v>
      </c>
      <c r="M5" s="27"/>
    </row>
    <row r="6" spans="1:13" x14ac:dyDescent="0.25">
      <c r="A6" s="24" t="s">
        <v>25</v>
      </c>
      <c r="B6" s="52">
        <v>80.567062587633515</v>
      </c>
      <c r="C6" s="109">
        <v>2847109.5139000001</v>
      </c>
      <c r="D6" s="52">
        <v>80.267257169561873</v>
      </c>
      <c r="E6" s="109">
        <v>3058282.9470300004</v>
      </c>
      <c r="F6" s="52">
        <v>92.355292652869124</v>
      </c>
      <c r="G6" s="109">
        <v>646719.55132000009</v>
      </c>
      <c r="H6" s="52">
        <v>91.647745276765775</v>
      </c>
      <c r="I6" s="109">
        <v>618009.50320000004</v>
      </c>
      <c r="J6" s="111">
        <v>-2200389.9625800001</v>
      </c>
      <c r="K6" s="111">
        <v>-2440273.4438300002</v>
      </c>
      <c r="M6" s="87"/>
    </row>
    <row r="7" spans="1:13" x14ac:dyDescent="0.25">
      <c r="A7" s="24" t="s">
        <v>178</v>
      </c>
      <c r="B7" s="52">
        <v>44.166364873306833</v>
      </c>
      <c r="C7" s="109">
        <v>1560767.80742</v>
      </c>
      <c r="D7" s="52">
        <v>45.777773936777081</v>
      </c>
      <c r="E7" s="109">
        <v>1744190.47468</v>
      </c>
      <c r="F7" s="52">
        <v>30.301370115468501</v>
      </c>
      <c r="G7" s="109">
        <v>212185.87394999998</v>
      </c>
      <c r="H7" s="52">
        <v>36.106487819361199</v>
      </c>
      <c r="I7" s="109">
        <v>243477.37669</v>
      </c>
      <c r="J7" s="111">
        <v>-1348581.93347</v>
      </c>
      <c r="K7" s="111">
        <v>-1500713.0979899999</v>
      </c>
      <c r="M7" s="87"/>
    </row>
    <row r="8" spans="1:13" x14ac:dyDescent="0.25">
      <c r="A8" s="24" t="s">
        <v>26</v>
      </c>
      <c r="B8" s="52">
        <v>26.185438657452174</v>
      </c>
      <c r="C8" s="110">
        <v>925350.99497</v>
      </c>
      <c r="D8" s="52">
        <v>26.023250075563077</v>
      </c>
      <c r="E8" s="118">
        <v>991518.39415999991</v>
      </c>
      <c r="F8" s="52">
        <v>41.66039425057506</v>
      </c>
      <c r="G8" s="110">
        <v>291727.63902999996</v>
      </c>
      <c r="H8" s="52">
        <v>48.447888092744975</v>
      </c>
      <c r="I8" s="110">
        <v>326699.31116000004</v>
      </c>
      <c r="J8" s="111">
        <v>-633623.35594000004</v>
      </c>
      <c r="K8" s="111">
        <v>-664819.08299999987</v>
      </c>
      <c r="M8" s="87"/>
    </row>
    <row r="9" spans="1:13" x14ac:dyDescent="0.25">
      <c r="A9" s="24" t="s">
        <v>27</v>
      </c>
      <c r="B9" s="52">
        <v>0.43101609304936356</v>
      </c>
      <c r="C9" s="110">
        <v>15231.410699999999</v>
      </c>
      <c r="D9" s="52">
        <v>0.3017150037987521</v>
      </c>
      <c r="E9" s="110">
        <v>11495.719220000001</v>
      </c>
      <c r="F9" s="52">
        <v>0.46843414080995693</v>
      </c>
      <c r="G9" s="110">
        <v>3280.2182599999996</v>
      </c>
      <c r="H9" s="52">
        <v>0.36092820104485224</v>
      </c>
      <c r="I9" s="110">
        <v>2433.8521099999998</v>
      </c>
      <c r="J9" s="111">
        <v>-11951.192439999999</v>
      </c>
      <c r="K9" s="111">
        <v>-9061.867110000001</v>
      </c>
      <c r="M9" s="87"/>
    </row>
    <row r="10" spans="1:13" x14ac:dyDescent="0.25">
      <c r="A10" s="24" t="s">
        <v>28</v>
      </c>
      <c r="B10" s="52">
        <v>14.395833042676678</v>
      </c>
      <c r="C10" s="113">
        <v>508725.42574999999</v>
      </c>
      <c r="D10" s="52">
        <v>16.556564512471414</v>
      </c>
      <c r="E10" s="113">
        <v>630825.82730999996</v>
      </c>
      <c r="F10" s="52">
        <v>6.3474766534740645</v>
      </c>
      <c r="G10" s="113">
        <v>44448.316229999997</v>
      </c>
      <c r="H10" s="52">
        <v>6.3971563636872082</v>
      </c>
      <c r="I10" s="113">
        <v>43138.032630000002</v>
      </c>
      <c r="J10" s="111">
        <v>-464277.10952</v>
      </c>
      <c r="K10" s="111">
        <v>-587687.79467999993</v>
      </c>
      <c r="M10" s="87"/>
    </row>
    <row r="11" spans="1:13" x14ac:dyDescent="0.25">
      <c r="A11" s="24" t="s">
        <v>29</v>
      </c>
      <c r="B11" s="52">
        <v>4.5695685230027792</v>
      </c>
      <c r="C11" s="113">
        <v>161481.15121000001</v>
      </c>
      <c r="D11" s="52">
        <v>2.8169127123454336</v>
      </c>
      <c r="E11" s="113">
        <v>107327.89951</v>
      </c>
      <c r="F11" s="52">
        <v>0.79839119926375035</v>
      </c>
      <c r="G11" s="113">
        <v>5590.7483300000004</v>
      </c>
      <c r="H11" s="52">
        <v>1.5469763439171875</v>
      </c>
      <c r="I11" s="113">
        <v>10431.74689</v>
      </c>
      <c r="J11" s="111">
        <v>-155890.40288000001</v>
      </c>
      <c r="K11" s="111">
        <v>-96896.152620000008</v>
      </c>
      <c r="M11" s="87"/>
    </row>
    <row r="12" spans="1:13" x14ac:dyDescent="0.25">
      <c r="A12" s="24" t="s">
        <v>30</v>
      </c>
      <c r="B12" s="52">
        <v>3.6519753637656062E-2</v>
      </c>
      <c r="C12" s="114">
        <v>1290.5489499999999</v>
      </c>
      <c r="D12" s="52">
        <v>5.7543666092347331E-2</v>
      </c>
      <c r="E12" s="114">
        <v>2192.48569</v>
      </c>
      <c r="F12" s="52">
        <v>3.0405353583116142E-2</v>
      </c>
      <c r="G12" s="114">
        <v>212.91401999999999</v>
      </c>
      <c r="H12" s="52">
        <v>4.7193814585002297E-2</v>
      </c>
      <c r="I12" s="114">
        <v>318.24270000000001</v>
      </c>
      <c r="J12" s="111">
        <v>-1077.6349299999999</v>
      </c>
      <c r="K12" s="111">
        <v>-1874.24299</v>
      </c>
      <c r="M12" s="87"/>
    </row>
    <row r="13" spans="1:13" x14ac:dyDescent="0.25">
      <c r="A13" s="24" t="s">
        <v>31</v>
      </c>
      <c r="B13" s="52">
        <v>1.0127956238638254</v>
      </c>
      <c r="C13" s="114">
        <v>35790.557130000001</v>
      </c>
      <c r="D13" s="52">
        <v>1.2623750400459621</v>
      </c>
      <c r="E13" s="114">
        <v>48098.068799999994</v>
      </c>
      <c r="F13" s="52">
        <v>0.51580851593600108</v>
      </c>
      <c r="G13" s="114">
        <v>3611.9581499999999</v>
      </c>
      <c r="H13" s="52">
        <v>1.4531810466678226</v>
      </c>
      <c r="I13" s="114">
        <v>9799.2557699999998</v>
      </c>
      <c r="J13" s="111">
        <v>-32178.598980000002</v>
      </c>
      <c r="K13" s="111">
        <v>-38298.81302999999</v>
      </c>
      <c r="M13" s="87"/>
    </row>
    <row r="14" spans="1:13" x14ac:dyDescent="0.25">
      <c r="A14" s="24" t="s">
        <v>32</v>
      </c>
      <c r="B14" s="52">
        <v>9.3551514589721698</v>
      </c>
      <c r="C14" s="115">
        <v>330595.90194000001</v>
      </c>
      <c r="D14" s="52">
        <v>11.147115233421367</v>
      </c>
      <c r="E14" s="115">
        <v>424719.04023000004</v>
      </c>
      <c r="F14" s="52">
        <v>1.8351563810825007</v>
      </c>
      <c r="G14" s="115">
        <v>12850.71464</v>
      </c>
      <c r="H14" s="52">
        <v>0.36918133916870055</v>
      </c>
      <c r="I14" s="118">
        <v>2489.5056099999997</v>
      </c>
      <c r="J14" s="111">
        <v>-317745.18729999999</v>
      </c>
      <c r="K14" s="111">
        <v>-422229.53462000005</v>
      </c>
      <c r="M14" s="87"/>
    </row>
    <row r="15" spans="1:13" x14ac:dyDescent="0.25">
      <c r="A15" s="24" t="s">
        <v>33</v>
      </c>
      <c r="B15" s="52">
        <v>0.24982177037586392</v>
      </c>
      <c r="C15" s="115">
        <v>8828.2967799999988</v>
      </c>
      <c r="D15" s="52">
        <v>0.19630310420910863</v>
      </c>
      <c r="E15" s="115">
        <v>7479.3939299999993</v>
      </c>
      <c r="F15" s="52">
        <v>6.3950169517845989E-2</v>
      </c>
      <c r="G15" s="115">
        <v>447.81218000000001</v>
      </c>
      <c r="H15" s="52">
        <v>2.6561141297630285E-2</v>
      </c>
      <c r="I15" s="115">
        <v>179.11010999999999</v>
      </c>
      <c r="J15" s="111">
        <v>-8380.484599999998</v>
      </c>
      <c r="K15" s="111">
        <v>-7300.2838199999997</v>
      </c>
      <c r="M15" s="87"/>
    </row>
    <row r="16" spans="1:13" x14ac:dyDescent="0.25">
      <c r="A16" s="24" t="s">
        <v>34</v>
      </c>
      <c r="B16" s="52">
        <v>3.8092624906954282</v>
      </c>
      <c r="C16" s="115">
        <v>134613.16734000001</v>
      </c>
      <c r="D16" s="52">
        <v>1.8486260189913735</v>
      </c>
      <c r="E16" s="115">
        <v>70434.964749999999</v>
      </c>
      <c r="F16" s="52">
        <v>15.41603523784911</v>
      </c>
      <c r="G16" s="115">
        <v>107951.05624999999</v>
      </c>
      <c r="H16" s="52">
        <v>3.7190581894410344</v>
      </c>
      <c r="I16" s="115">
        <v>25078.776320000001</v>
      </c>
      <c r="J16" s="111">
        <v>-26662.11109000002</v>
      </c>
      <c r="K16" s="111">
        <v>-45356.188429999995</v>
      </c>
      <c r="M16" s="87"/>
    </row>
    <row r="17" spans="1:38" x14ac:dyDescent="0.25">
      <c r="A17" s="24" t="s">
        <v>35</v>
      </c>
      <c r="B17" s="52">
        <v>0.86088914701706443</v>
      </c>
      <c r="C17" s="116">
        <v>30422.428250000001</v>
      </c>
      <c r="D17" s="52">
        <v>0.7645587403701477</v>
      </c>
      <c r="E17" s="116">
        <v>29130.644800000002</v>
      </c>
      <c r="F17" s="52">
        <v>4.7309448476279256E-2</v>
      </c>
      <c r="G17" s="116">
        <v>331.28523999999999</v>
      </c>
      <c r="H17" s="52">
        <v>1.5690176006275633E-2</v>
      </c>
      <c r="I17" s="116">
        <v>105.80378</v>
      </c>
      <c r="J17" s="111">
        <v>-30091.14301</v>
      </c>
      <c r="K17" s="111">
        <v>-29024.841020000003</v>
      </c>
      <c r="M17" s="87"/>
    </row>
    <row r="18" spans="1:38" x14ac:dyDescent="0.25">
      <c r="A18" s="24" t="s">
        <v>36</v>
      </c>
      <c r="B18" s="52">
        <v>4.8205258052336397</v>
      </c>
      <c r="C18" s="116">
        <v>170349.57513999997</v>
      </c>
      <c r="D18" s="52">
        <v>5.1196917843329759</v>
      </c>
      <c r="E18" s="116">
        <v>195066.66391999999</v>
      </c>
      <c r="F18" s="52">
        <v>2.2508043130795174</v>
      </c>
      <c r="G18" s="116">
        <v>15761.296550000001</v>
      </c>
      <c r="H18" s="52">
        <v>1.3365142495684987</v>
      </c>
      <c r="I18" s="116">
        <v>9012.5349499999993</v>
      </c>
      <c r="J18" s="111">
        <v>-154588.27858999997</v>
      </c>
      <c r="K18" s="111">
        <v>-186054.12896999999</v>
      </c>
      <c r="M18" s="87"/>
    </row>
    <row r="19" spans="1:38" x14ac:dyDescent="0.25">
      <c r="A19" s="24" t="s">
        <v>37</v>
      </c>
      <c r="B19" s="52">
        <v>0.66388757364288864</v>
      </c>
      <c r="C19" s="116">
        <v>23460.71169</v>
      </c>
      <c r="D19" s="52">
        <v>0.57491531768002657</v>
      </c>
      <c r="E19" s="116">
        <v>21904.99307</v>
      </c>
      <c r="F19" s="52">
        <v>3.0929547918888273E-3</v>
      </c>
      <c r="G19" s="116">
        <v>21.658470000000001</v>
      </c>
      <c r="H19" s="52">
        <v>7.776236098055089E-4</v>
      </c>
      <c r="I19" s="116">
        <v>5.24376</v>
      </c>
      <c r="J19" s="111">
        <v>-23439.053220000002</v>
      </c>
      <c r="K19" s="111">
        <v>-21899.749309999999</v>
      </c>
      <c r="M19" s="87"/>
    </row>
    <row r="20" spans="1:38" s="13" customFormat="1" ht="18" customHeight="1" x14ac:dyDescent="0.25">
      <c r="A20" s="24" t="s">
        <v>181</v>
      </c>
      <c r="B20" s="52">
        <v>0.69656501452995323</v>
      </c>
      <c r="C20" s="117">
        <v>24615.479530000001</v>
      </c>
      <c r="D20" s="52">
        <v>0.9093714119462486</v>
      </c>
      <c r="E20" s="117">
        <v>34648.18881</v>
      </c>
      <c r="F20" s="52">
        <v>0.50042438011869439</v>
      </c>
      <c r="G20" s="117">
        <v>3504.2304700000004</v>
      </c>
      <c r="H20" s="52">
        <v>0.12737879158852972</v>
      </c>
      <c r="I20" s="117">
        <v>858.95515999999998</v>
      </c>
      <c r="J20" s="111">
        <v>-21111.249060000002</v>
      </c>
      <c r="K20" s="111">
        <v>-33789.233650000002</v>
      </c>
      <c r="M20" s="87"/>
    </row>
    <row r="21" spans="1:38" x14ac:dyDescent="0.25">
      <c r="A21" s="25"/>
      <c r="B21" s="26"/>
      <c r="C21" s="67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38" x14ac:dyDescent="0.25">
      <c r="A22" s="11" t="s">
        <v>18</v>
      </c>
      <c r="B22" s="11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56"/>
      <c r="N22" s="56"/>
      <c r="O22" s="56"/>
    </row>
    <row r="23" spans="1:38" x14ac:dyDescent="0.25">
      <c r="B23" s="83"/>
      <c r="C23" s="88"/>
      <c r="D23" s="88"/>
      <c r="E23" s="88"/>
      <c r="F23" s="88"/>
      <c r="G23" s="88"/>
      <c r="H23" s="88"/>
      <c r="I23" s="88"/>
      <c r="J23" s="88"/>
      <c r="K23" s="88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67"/>
      <c r="Y23" s="67"/>
      <c r="Z23" s="67"/>
      <c r="AA23" s="67"/>
      <c r="AB23" s="67"/>
      <c r="AC23" s="67"/>
      <c r="AD23" s="56"/>
      <c r="AE23" s="56"/>
    </row>
    <row r="24" spans="1:38" x14ac:dyDescent="0.25">
      <c r="A24" s="83"/>
      <c r="B24" s="83"/>
      <c r="C24" s="83"/>
      <c r="D24" s="99"/>
      <c r="E24" s="83"/>
      <c r="F24" s="83"/>
      <c r="G24" s="83"/>
      <c r="H24" s="83"/>
      <c r="I24" s="83"/>
      <c r="J24" s="88"/>
      <c r="K24" s="88"/>
      <c r="L24" s="56"/>
      <c r="M24" s="56"/>
      <c r="N24" s="56"/>
      <c r="O24" s="56"/>
      <c r="P24" s="56"/>
      <c r="Q24" s="40"/>
      <c r="R24" s="13"/>
      <c r="S24" s="40"/>
      <c r="T24" s="13"/>
      <c r="U24" s="40"/>
      <c r="V24" s="13"/>
      <c r="W24" s="67"/>
      <c r="Y24" s="67"/>
      <c r="Z24" s="56"/>
      <c r="AA24" s="67"/>
      <c r="AD24" s="46"/>
      <c r="AF24" s="46"/>
      <c r="AG24" s="46"/>
      <c r="AH24" s="46"/>
      <c r="AI24" s="46"/>
      <c r="AJ24" s="46"/>
    </row>
    <row r="25" spans="1:38" x14ac:dyDescent="0.25">
      <c r="A25" s="83"/>
      <c r="B25" s="83"/>
      <c r="C25" s="99"/>
      <c r="D25" s="83"/>
      <c r="E25" s="83"/>
      <c r="F25" s="83"/>
      <c r="G25" s="83"/>
      <c r="H25" s="83"/>
      <c r="I25" s="83"/>
      <c r="J25" s="88"/>
      <c r="K25" s="88"/>
      <c r="L25" s="83"/>
      <c r="M25" s="67"/>
      <c r="N25" s="56"/>
      <c r="P25" s="56"/>
      <c r="Q25" s="40"/>
      <c r="R25" s="13"/>
      <c r="S25" s="40"/>
      <c r="T25" s="13"/>
      <c r="U25" s="40"/>
      <c r="V25" s="13"/>
      <c r="W25" s="67"/>
      <c r="Y25" s="67"/>
      <c r="Z25" s="56"/>
      <c r="AA25" s="67"/>
      <c r="AB25" s="13"/>
      <c r="AC25" s="42"/>
      <c r="AD25" s="42"/>
      <c r="AE25" s="42"/>
      <c r="AG25" s="42"/>
      <c r="AI25" s="42"/>
      <c r="AJ25" s="42"/>
      <c r="AL25" s="51"/>
    </row>
    <row r="26" spans="1:38" x14ac:dyDescent="0.25">
      <c r="A26" s="83"/>
      <c r="B26" s="83"/>
      <c r="C26" s="99"/>
      <c r="J26" s="88"/>
      <c r="K26" s="88"/>
      <c r="L26" s="83"/>
      <c r="M26" s="26"/>
      <c r="N26" s="56"/>
      <c r="S26" s="40"/>
      <c r="U26" s="40"/>
      <c r="V26" s="51"/>
      <c r="W26" s="51"/>
      <c r="X26" s="51"/>
      <c r="Y26" s="67"/>
      <c r="AA26" s="67"/>
      <c r="AB26" s="27"/>
      <c r="AC26" s="27"/>
      <c r="AD26" s="27"/>
      <c r="AE26" s="27"/>
    </row>
    <row r="27" spans="1:38" x14ac:dyDescent="0.25">
      <c r="A27" s="83"/>
      <c r="B27" s="83"/>
      <c r="J27" s="88"/>
      <c r="K27" s="88"/>
      <c r="M27" s="26"/>
      <c r="N27" s="56"/>
      <c r="S27" s="40"/>
      <c r="U27" s="40"/>
      <c r="V27" s="51"/>
      <c r="W27" s="51"/>
      <c r="X27" s="51"/>
      <c r="Y27" s="67"/>
      <c r="AA27" s="67"/>
      <c r="AB27" s="27"/>
      <c r="AC27" s="27"/>
      <c r="AD27" s="27"/>
      <c r="AE27" s="27"/>
    </row>
    <row r="28" spans="1:38" x14ac:dyDescent="0.25">
      <c r="A28" s="83"/>
      <c r="B28" s="83"/>
      <c r="J28" s="88"/>
      <c r="K28" s="88"/>
      <c r="N28" s="56"/>
      <c r="S28" s="40"/>
      <c r="U28" s="40"/>
      <c r="V28" s="51"/>
      <c r="W28" s="51"/>
      <c r="X28" s="51"/>
      <c r="Y28" s="67"/>
      <c r="AA28" s="67"/>
    </row>
    <row r="29" spans="1:38" x14ac:dyDescent="0.25">
      <c r="A29" s="83"/>
      <c r="B29" s="83"/>
      <c r="J29" s="88"/>
      <c r="K29" s="88"/>
      <c r="N29" s="56"/>
      <c r="S29" s="40"/>
      <c r="U29" s="40"/>
      <c r="V29" s="51"/>
      <c r="W29" s="51"/>
      <c r="X29" s="51"/>
      <c r="Y29" s="67"/>
      <c r="AA29" s="67"/>
    </row>
    <row r="30" spans="1:38" x14ac:dyDescent="0.25">
      <c r="A30" s="83"/>
      <c r="B30" s="83"/>
      <c r="J30" s="88"/>
      <c r="K30" s="88"/>
      <c r="N30" s="56"/>
      <c r="S30" s="40"/>
      <c r="U30" s="40"/>
      <c r="V30" s="51"/>
      <c r="W30" s="51"/>
      <c r="X30" s="51"/>
      <c r="Y30" s="67"/>
      <c r="AA30" s="67"/>
    </row>
    <row r="31" spans="1:38" x14ac:dyDescent="0.25">
      <c r="A31" s="83"/>
      <c r="B31" s="83"/>
      <c r="J31" s="88"/>
      <c r="K31" s="88"/>
      <c r="N31" s="56"/>
      <c r="S31" s="40"/>
      <c r="U31" s="40"/>
      <c r="V31" s="51"/>
      <c r="W31" s="51"/>
      <c r="X31" s="51"/>
      <c r="Y31" s="67"/>
      <c r="AA31" s="67"/>
    </row>
    <row r="32" spans="1:38" x14ac:dyDescent="0.25">
      <c r="A32" s="83"/>
      <c r="B32" s="83"/>
      <c r="J32" s="88"/>
      <c r="K32" s="88"/>
      <c r="N32" s="56"/>
      <c r="S32" s="40"/>
      <c r="U32" s="40"/>
      <c r="V32" s="51"/>
      <c r="W32" s="51"/>
      <c r="X32" s="51"/>
      <c r="Y32" s="67"/>
      <c r="AA32" s="67"/>
    </row>
    <row r="33" spans="1:32" x14ac:dyDescent="0.25">
      <c r="A33" s="83"/>
      <c r="B33" s="83"/>
      <c r="J33" s="88"/>
      <c r="K33" s="88"/>
      <c r="N33" s="56"/>
      <c r="S33" s="40"/>
      <c r="U33" s="40"/>
      <c r="V33" s="51"/>
      <c r="W33" s="51"/>
      <c r="X33" s="51"/>
      <c r="Y33" s="67"/>
      <c r="AA33" s="67"/>
    </row>
    <row r="34" spans="1:32" x14ac:dyDescent="0.25">
      <c r="A34" s="83"/>
      <c r="B34" s="83"/>
      <c r="J34" s="88"/>
      <c r="N34" s="56"/>
      <c r="S34" s="40"/>
      <c r="U34" s="40"/>
      <c r="V34" s="51"/>
      <c r="W34" s="51"/>
      <c r="X34" s="51"/>
      <c r="Y34" s="67"/>
      <c r="AA34" s="67"/>
    </row>
    <row r="35" spans="1:32" x14ac:dyDescent="0.25">
      <c r="A35" s="83"/>
      <c r="B35" s="83"/>
      <c r="J35" s="88"/>
      <c r="N35" s="56"/>
      <c r="S35" s="40"/>
      <c r="U35" s="40"/>
      <c r="V35" s="51"/>
      <c r="W35" s="51"/>
      <c r="X35" s="51"/>
      <c r="Y35" s="67"/>
      <c r="AA35" s="67"/>
    </row>
    <row r="36" spans="1:32" x14ac:dyDescent="0.25">
      <c r="A36" s="83"/>
      <c r="B36" s="83"/>
      <c r="J36" s="88"/>
      <c r="N36" s="56"/>
      <c r="S36" s="40"/>
      <c r="U36" s="40"/>
      <c r="V36" s="51"/>
      <c r="W36" s="51"/>
      <c r="X36" s="51"/>
      <c r="Y36" s="67"/>
      <c r="Z36" s="51"/>
      <c r="AA36" s="67"/>
    </row>
    <row r="37" spans="1:32" x14ac:dyDescent="0.25">
      <c r="A37" s="83"/>
      <c r="B37" s="83"/>
      <c r="J37" s="88"/>
      <c r="N37" s="56"/>
      <c r="O37" s="76"/>
      <c r="P37" s="76"/>
      <c r="Q37" s="27"/>
      <c r="R37" s="51"/>
      <c r="S37" s="40"/>
      <c r="T37" s="51"/>
      <c r="U37" s="40"/>
      <c r="V37" s="51"/>
      <c r="W37" s="51"/>
      <c r="X37" s="51"/>
      <c r="Y37" s="67"/>
      <c r="AA37" s="67"/>
    </row>
    <row r="38" spans="1:32" x14ac:dyDescent="0.25">
      <c r="A38" s="83"/>
      <c r="B38" s="83"/>
      <c r="C38" s="93"/>
      <c r="D38" s="93"/>
      <c r="E38" s="93"/>
      <c r="F38" s="93"/>
      <c r="G38" s="93"/>
      <c r="H38" s="93"/>
      <c r="I38" s="93"/>
      <c r="J38" s="88"/>
      <c r="K38" s="87"/>
      <c r="L38" s="87"/>
      <c r="M38" s="78"/>
      <c r="N38" s="56"/>
      <c r="S38" s="40"/>
      <c r="U38" s="40"/>
      <c r="V38" s="51"/>
      <c r="W38" s="51"/>
      <c r="X38" s="51"/>
      <c r="Y38" s="67"/>
      <c r="AA38" s="67"/>
    </row>
    <row r="39" spans="1:32" x14ac:dyDescent="0.25">
      <c r="A39" s="83"/>
      <c r="B39" s="83"/>
      <c r="N39" s="56"/>
      <c r="S39" s="40"/>
      <c r="U39" s="40"/>
      <c r="V39" s="51"/>
      <c r="W39" s="51"/>
      <c r="X39" s="51"/>
      <c r="Y39" s="67"/>
      <c r="AA39" s="67"/>
      <c r="AB39" s="27"/>
      <c r="AC39" s="27"/>
      <c r="AD39" s="27"/>
      <c r="AE39" s="27"/>
    </row>
    <row r="40" spans="1:32" x14ac:dyDescent="0.25">
      <c r="A40" s="83"/>
      <c r="B40" s="83"/>
      <c r="N40" s="56"/>
      <c r="S40" s="40"/>
      <c r="U40" s="40"/>
      <c r="V40" s="51"/>
      <c r="W40" s="51"/>
      <c r="X40" s="51"/>
      <c r="Y40" s="67"/>
      <c r="Z40" s="51"/>
      <c r="AA40" s="67"/>
      <c r="AF40" s="13"/>
    </row>
    <row r="41" spans="1:32" x14ac:dyDescent="0.25">
      <c r="A41" s="83"/>
      <c r="B41" s="83"/>
      <c r="N41" s="56"/>
      <c r="O41" s="76"/>
      <c r="P41" s="76"/>
      <c r="Q41" s="27"/>
      <c r="R41" s="51"/>
      <c r="S41" s="40"/>
      <c r="T41" s="51"/>
      <c r="U41" s="40"/>
      <c r="V41" s="51"/>
      <c r="W41" s="51"/>
      <c r="X41" s="51"/>
      <c r="Y41" s="67"/>
      <c r="AA41" s="67"/>
    </row>
    <row r="42" spans="1:32" x14ac:dyDescent="0.25">
      <c r="A42" s="83"/>
      <c r="B42" s="83"/>
      <c r="C42" s="93"/>
      <c r="D42" s="93"/>
      <c r="E42" s="93"/>
      <c r="F42" s="93"/>
      <c r="G42" s="93"/>
      <c r="H42" s="93"/>
      <c r="I42" s="93"/>
      <c r="J42" s="87"/>
      <c r="K42" s="87"/>
      <c r="L42" s="87"/>
      <c r="M42" s="78"/>
      <c r="N42" s="78"/>
      <c r="R42" s="51"/>
      <c r="S42" s="51"/>
      <c r="T42" s="51"/>
      <c r="U42" s="40"/>
      <c r="V42" s="51"/>
      <c r="W42" s="51"/>
      <c r="X42" s="51"/>
      <c r="Y42" s="27"/>
      <c r="Z42" s="27"/>
      <c r="AA42" s="67"/>
    </row>
    <row r="43" spans="1:32" x14ac:dyDescent="0.25">
      <c r="A43" s="83"/>
      <c r="B43" s="83"/>
      <c r="C43" s="93"/>
      <c r="D43" s="93"/>
      <c r="E43" s="93"/>
      <c r="F43" s="93"/>
      <c r="G43" s="93"/>
      <c r="H43" s="93"/>
      <c r="I43" s="93"/>
      <c r="M43" s="78"/>
      <c r="N43" s="78"/>
      <c r="O43" s="50"/>
      <c r="P43" s="50"/>
      <c r="Q43" s="40"/>
      <c r="R43" s="50"/>
      <c r="S43" s="50"/>
      <c r="T43" s="50"/>
      <c r="U43" s="40"/>
      <c r="V43" s="27"/>
      <c r="W43" s="67"/>
      <c r="X43" s="27"/>
      <c r="Y43" s="13"/>
      <c r="Z43" s="27"/>
      <c r="AA43" s="67"/>
      <c r="AB43" s="27"/>
      <c r="AC43" s="27"/>
      <c r="AD43" s="27"/>
    </row>
    <row r="44" spans="1:32" x14ac:dyDescent="0.25">
      <c r="B44" s="83"/>
      <c r="C44" s="77"/>
      <c r="D44" s="83"/>
      <c r="E44" s="83"/>
      <c r="F44" s="83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40"/>
      <c r="R44" s="65"/>
      <c r="S44" s="65"/>
      <c r="T44" s="65"/>
      <c r="U44" s="40"/>
      <c r="V44" s="65"/>
      <c r="W44" s="67"/>
      <c r="X44" s="65"/>
      <c r="Y44" s="13"/>
      <c r="AA44" s="67"/>
    </row>
    <row r="45" spans="1:32" x14ac:dyDescent="0.25">
      <c r="A45" s="13"/>
      <c r="B45" s="77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40"/>
      <c r="P45" s="65"/>
      <c r="Q45" s="67"/>
      <c r="R45" s="67"/>
      <c r="S45" s="40"/>
      <c r="T45" s="65"/>
      <c r="W45" s="67"/>
    </row>
    <row r="46" spans="1:32" x14ac:dyDescent="0.25">
      <c r="B46" s="77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40"/>
      <c r="P46" s="65"/>
      <c r="Q46" s="65"/>
      <c r="R46" s="65"/>
      <c r="S46" s="40"/>
      <c r="T46" s="65"/>
      <c r="V46" s="13"/>
    </row>
    <row r="47" spans="1:32" x14ac:dyDescent="0.25">
      <c r="C47" s="13"/>
      <c r="D47" s="77"/>
      <c r="E47" s="83"/>
      <c r="F47" s="83"/>
      <c r="G47" s="13"/>
      <c r="H47" s="83"/>
      <c r="I47" s="83"/>
      <c r="J47" s="77"/>
      <c r="K47" s="13"/>
      <c r="L47" s="77"/>
      <c r="O47" s="13"/>
      <c r="P47" s="40"/>
      <c r="R47" s="13"/>
      <c r="S47" s="13"/>
    </row>
    <row r="48" spans="1:32" x14ac:dyDescent="0.25">
      <c r="C48" s="13"/>
      <c r="D48" s="13"/>
      <c r="E48" s="83"/>
      <c r="I48" s="77"/>
      <c r="L48" s="13"/>
    </row>
    <row r="49" spans="3:11" x14ac:dyDescent="0.25">
      <c r="C49" s="13"/>
      <c r="D49" s="13"/>
      <c r="E49" s="83"/>
      <c r="K49" s="13"/>
    </row>
    <row r="50" spans="3:11" x14ac:dyDescent="0.25">
      <c r="C50" s="13"/>
      <c r="I50" s="13"/>
    </row>
    <row r="51" spans="3:11" x14ac:dyDescent="0.25">
      <c r="H51" s="1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topLeftCell="A4" zoomScaleNormal="100" workbookViewId="0">
      <selection activeCell="A40" sqref="A40"/>
    </sheetView>
  </sheetViews>
  <sheetFormatPr defaultRowHeight="15" x14ac:dyDescent="0.25"/>
  <cols>
    <col min="1" max="1" width="35.28515625" style="13" customWidth="1"/>
    <col min="2" max="2" width="15.42578125" style="13" customWidth="1"/>
    <col min="3" max="3" width="15.5703125" style="13" customWidth="1"/>
    <col min="4" max="4" width="14.140625" style="13" customWidth="1"/>
    <col min="5" max="5" width="15.5703125" style="13" customWidth="1"/>
    <col min="6" max="6" width="15.85546875" style="13" customWidth="1"/>
    <col min="7" max="7" width="15.5703125" style="13" customWidth="1"/>
    <col min="8" max="8" width="14.28515625" style="13" customWidth="1"/>
    <col min="9" max="9" width="13.85546875" style="13" customWidth="1"/>
    <col min="10" max="10" width="15" style="13" customWidth="1"/>
    <col min="11" max="11" width="15.140625" style="13" customWidth="1"/>
    <col min="12" max="12" width="14.28515625" style="13" customWidth="1"/>
    <col min="13" max="13" width="9.140625" style="13"/>
    <col min="14" max="15" width="13.28515625" style="13" bestFit="1" customWidth="1"/>
    <col min="16" max="17" width="11.5703125" style="13" bestFit="1" customWidth="1"/>
    <col min="18" max="16384" width="9.140625" style="13"/>
  </cols>
  <sheetData>
    <row r="1" spans="1:17" s="31" customFormat="1" ht="12" x14ac:dyDescent="0.2">
      <c r="A1" s="57" t="s">
        <v>38</v>
      </c>
      <c r="B1" s="57"/>
      <c r="C1" s="57"/>
      <c r="D1" s="57"/>
      <c r="E1" s="57"/>
      <c r="F1" s="57"/>
      <c r="G1" s="57"/>
    </row>
    <row r="2" spans="1:17" x14ac:dyDescent="0.25">
      <c r="A2" s="141" t="s">
        <v>39</v>
      </c>
      <c r="B2" s="144" t="s">
        <v>2</v>
      </c>
      <c r="C2" s="144"/>
      <c r="D2" s="144" t="s">
        <v>3</v>
      </c>
      <c r="E2" s="144"/>
      <c r="F2" s="144" t="s">
        <v>5</v>
      </c>
      <c r="G2" s="144"/>
    </row>
    <row r="3" spans="1:17" x14ac:dyDescent="0.25">
      <c r="A3" s="142"/>
      <c r="B3" s="139" t="s">
        <v>187</v>
      </c>
      <c r="C3" s="139" t="s">
        <v>188</v>
      </c>
      <c r="D3" s="139" t="s">
        <v>187</v>
      </c>
      <c r="E3" s="139" t="s">
        <v>188</v>
      </c>
      <c r="F3" s="139" t="s">
        <v>187</v>
      </c>
      <c r="G3" s="139" t="s">
        <v>188</v>
      </c>
    </row>
    <row r="4" spans="1:17" x14ac:dyDescent="0.25">
      <c r="A4" s="143"/>
      <c r="B4" s="140"/>
      <c r="C4" s="140"/>
      <c r="D4" s="140"/>
      <c r="E4" s="140"/>
      <c r="F4" s="140"/>
      <c r="G4" s="140"/>
    </row>
    <row r="5" spans="1:17" x14ac:dyDescent="0.25">
      <c r="A5" s="58" t="s">
        <v>24</v>
      </c>
      <c r="B5" s="94">
        <v>3533838.0505100004</v>
      </c>
      <c r="C5" s="94">
        <v>3810125.1430199998</v>
      </c>
      <c r="D5" s="94">
        <v>700251.74815999996</v>
      </c>
      <c r="E5" s="94">
        <v>674331.37752999994</v>
      </c>
      <c r="F5" s="43">
        <f>D5-B5</f>
        <v>-2833586.3023500005</v>
      </c>
      <c r="G5" s="43">
        <f>E5-C5</f>
        <v>-3135793.7654900001</v>
      </c>
      <c r="H5" s="67"/>
      <c r="I5" s="122"/>
      <c r="J5" s="122"/>
      <c r="K5" s="122"/>
      <c r="L5" s="122"/>
      <c r="N5" s="122"/>
      <c r="O5" s="122"/>
      <c r="P5" s="122"/>
      <c r="Q5" s="122"/>
    </row>
    <row r="6" spans="1:17" x14ac:dyDescent="0.25">
      <c r="A6" s="58" t="s">
        <v>179</v>
      </c>
      <c r="B6" s="94">
        <v>1560767.80742</v>
      </c>
      <c r="C6" s="94">
        <v>1744190.47468</v>
      </c>
      <c r="D6" s="94">
        <v>212185.87394999998</v>
      </c>
      <c r="E6" s="94">
        <v>243477.37669</v>
      </c>
      <c r="F6" s="43">
        <f t="shared" ref="F6:F40" si="0">D6-B6</f>
        <v>-1348581.93347</v>
      </c>
      <c r="G6" s="43">
        <f t="shared" ref="G6:G41" si="1">E6-C6</f>
        <v>-1500713.0979899999</v>
      </c>
      <c r="H6" s="67"/>
      <c r="I6" s="120"/>
      <c r="J6" s="120"/>
      <c r="K6" s="120"/>
      <c r="L6" s="120"/>
    </row>
    <row r="7" spans="1:17" x14ac:dyDescent="0.25">
      <c r="A7" s="59" t="s">
        <v>40</v>
      </c>
      <c r="B7" s="103">
        <v>36581.932789999999</v>
      </c>
      <c r="C7" s="103">
        <v>45348.156600000002</v>
      </c>
      <c r="D7" s="103">
        <v>3023.1352499999998</v>
      </c>
      <c r="E7" s="103">
        <v>7856.2982899999997</v>
      </c>
      <c r="F7" s="112">
        <f t="shared" si="0"/>
        <v>-33558.79754</v>
      </c>
      <c r="G7" s="112">
        <f t="shared" si="1"/>
        <v>-37491.858310000003</v>
      </c>
      <c r="H7" s="67"/>
      <c r="I7" s="120"/>
      <c r="J7" s="120"/>
      <c r="K7" s="120"/>
      <c r="L7" s="120"/>
      <c r="N7" s="122"/>
      <c r="O7" s="122"/>
      <c r="P7" s="122"/>
      <c r="Q7" s="122"/>
    </row>
    <row r="8" spans="1:17" x14ac:dyDescent="0.25">
      <c r="A8" s="59" t="s">
        <v>41</v>
      </c>
      <c r="B8" s="103">
        <v>24786.61418</v>
      </c>
      <c r="C8" s="103">
        <v>21422.81624</v>
      </c>
      <c r="D8" s="103">
        <v>705.19389000000001</v>
      </c>
      <c r="E8" s="103">
        <v>970.07371000000001</v>
      </c>
      <c r="F8" s="112">
        <f t="shared" si="0"/>
        <v>-24081.420290000002</v>
      </c>
      <c r="G8" s="112">
        <f t="shared" si="1"/>
        <v>-20452.74253</v>
      </c>
      <c r="H8" s="67"/>
      <c r="I8" s="120"/>
      <c r="J8" s="120"/>
      <c r="K8" s="120"/>
      <c r="L8" s="120"/>
      <c r="N8" s="122"/>
      <c r="O8" s="122"/>
      <c r="P8" s="122"/>
      <c r="Q8" s="122"/>
    </row>
    <row r="9" spans="1:17" x14ac:dyDescent="0.25">
      <c r="A9" s="59" t="s">
        <v>42</v>
      </c>
      <c r="B9" s="103">
        <v>21010.26901</v>
      </c>
      <c r="C9" s="103">
        <v>22742.400129999998</v>
      </c>
      <c r="D9" s="103">
        <v>1225.7597599999999</v>
      </c>
      <c r="E9" s="103">
        <v>1160.6882900000001</v>
      </c>
      <c r="F9" s="112">
        <f t="shared" si="0"/>
        <v>-19784.509249999999</v>
      </c>
      <c r="G9" s="112">
        <f t="shared" si="1"/>
        <v>-21581.711839999996</v>
      </c>
      <c r="H9" s="67"/>
      <c r="I9" s="120"/>
      <c r="J9" s="120"/>
      <c r="K9" s="120"/>
      <c r="L9" s="120"/>
      <c r="N9" s="122"/>
      <c r="O9" s="122"/>
      <c r="P9" s="122"/>
      <c r="Q9" s="122"/>
    </row>
    <row r="10" spans="1:17" x14ac:dyDescent="0.25">
      <c r="A10" s="59" t="s">
        <v>43</v>
      </c>
      <c r="B10" s="103">
        <v>36038.524579999998</v>
      </c>
      <c r="C10" s="103">
        <v>44997.538820000002</v>
      </c>
      <c r="D10" s="103">
        <v>14852.80125</v>
      </c>
      <c r="E10" s="103">
        <v>29685.880089999999</v>
      </c>
      <c r="F10" s="112">
        <f t="shared" si="0"/>
        <v>-21185.723329999997</v>
      </c>
      <c r="G10" s="112">
        <f t="shared" si="1"/>
        <v>-15311.658730000003</v>
      </c>
      <c r="H10" s="67"/>
      <c r="I10" s="120"/>
      <c r="J10" s="120"/>
      <c r="K10" s="120"/>
      <c r="L10" s="120"/>
      <c r="N10" s="122"/>
      <c r="O10" s="122"/>
      <c r="P10" s="122"/>
      <c r="Q10" s="122"/>
    </row>
    <row r="11" spans="1:17" x14ac:dyDescent="0.25">
      <c r="A11" s="59" t="s">
        <v>44</v>
      </c>
      <c r="B11" s="103">
        <v>26310.12054</v>
      </c>
      <c r="C11" s="103">
        <v>16264.25582</v>
      </c>
      <c r="D11" s="103">
        <v>9537.4036799999994</v>
      </c>
      <c r="E11" s="103">
        <v>6422.1146600000002</v>
      </c>
      <c r="F11" s="112">
        <f t="shared" si="0"/>
        <v>-16772.71686</v>
      </c>
      <c r="G11" s="112">
        <f t="shared" si="1"/>
        <v>-9842.1411599999992</v>
      </c>
      <c r="H11" s="67"/>
      <c r="I11" s="120"/>
      <c r="J11" s="120"/>
      <c r="K11" s="120"/>
      <c r="L11" s="120"/>
      <c r="N11" s="122"/>
      <c r="O11" s="122"/>
      <c r="P11" s="122"/>
      <c r="Q11" s="122"/>
    </row>
    <row r="12" spans="1:17" x14ac:dyDescent="0.25">
      <c r="A12" s="59" t="s">
        <v>45</v>
      </c>
      <c r="B12" s="103">
        <v>1413.60859</v>
      </c>
      <c r="C12" s="103">
        <v>1807.39492</v>
      </c>
      <c r="D12" s="103">
        <v>356.68803000000003</v>
      </c>
      <c r="E12" s="103">
        <v>8.1086299999999998</v>
      </c>
      <c r="F12" s="112">
        <f t="shared" si="0"/>
        <v>-1056.92056</v>
      </c>
      <c r="G12" s="112">
        <f t="shared" si="1"/>
        <v>-1799.28629</v>
      </c>
      <c r="H12" s="67"/>
      <c r="I12" s="120"/>
      <c r="J12" s="120"/>
      <c r="K12" s="120"/>
      <c r="L12" s="120"/>
      <c r="N12" s="122"/>
      <c r="O12" s="122"/>
      <c r="P12" s="122"/>
      <c r="Q12" s="122"/>
    </row>
    <row r="13" spans="1:17" x14ac:dyDescent="0.25">
      <c r="A13" s="59" t="s">
        <v>46</v>
      </c>
      <c r="B13" s="103">
        <v>4325.5306500000006</v>
      </c>
      <c r="C13" s="103">
        <v>6085.0599900000007</v>
      </c>
      <c r="D13" s="103">
        <v>10.618510000000001</v>
      </c>
      <c r="E13" s="103">
        <v>19.983080000000001</v>
      </c>
      <c r="F13" s="112">
        <f t="shared" si="0"/>
        <v>-4314.9121400000004</v>
      </c>
      <c r="G13" s="112">
        <f t="shared" si="1"/>
        <v>-6065.0769100000007</v>
      </c>
      <c r="H13" s="67"/>
      <c r="I13" s="120"/>
      <c r="J13" s="120"/>
      <c r="K13" s="120"/>
      <c r="L13" s="120"/>
      <c r="N13" s="122"/>
      <c r="O13" s="122"/>
      <c r="P13" s="122"/>
      <c r="Q13" s="122"/>
    </row>
    <row r="14" spans="1:17" x14ac:dyDescent="0.25">
      <c r="A14" s="59" t="s">
        <v>47</v>
      </c>
      <c r="B14" s="103">
        <v>70659.442089999997</v>
      </c>
      <c r="C14" s="103">
        <v>90599.598069999993</v>
      </c>
      <c r="D14" s="103">
        <v>3153.3910099999998</v>
      </c>
      <c r="E14" s="103">
        <v>1307.932</v>
      </c>
      <c r="F14" s="112">
        <f t="shared" si="0"/>
        <v>-67506.05107999999</v>
      </c>
      <c r="G14" s="112">
        <f t="shared" si="1"/>
        <v>-89291.666069999992</v>
      </c>
      <c r="H14" s="67"/>
      <c r="I14" s="120"/>
      <c r="J14" s="120"/>
      <c r="K14" s="120"/>
      <c r="L14" s="120"/>
      <c r="N14" s="122"/>
      <c r="O14" s="122"/>
      <c r="P14" s="122"/>
      <c r="Q14" s="122"/>
    </row>
    <row r="15" spans="1:17" x14ac:dyDescent="0.25">
      <c r="A15" s="59" t="s">
        <v>48</v>
      </c>
      <c r="B15" s="103">
        <v>289142.1862</v>
      </c>
      <c r="C15" s="103">
        <v>245675.61012999999</v>
      </c>
      <c r="D15" s="103">
        <v>1329.10427</v>
      </c>
      <c r="E15" s="103">
        <v>4471.1000700000004</v>
      </c>
      <c r="F15" s="112">
        <f t="shared" si="0"/>
        <v>-287813.08192999999</v>
      </c>
      <c r="G15" s="112">
        <f t="shared" si="1"/>
        <v>-241204.51006</v>
      </c>
      <c r="H15" s="67"/>
      <c r="I15" s="120"/>
      <c r="J15" s="120"/>
      <c r="K15" s="120"/>
      <c r="L15" s="120"/>
      <c r="N15" s="122"/>
      <c r="O15" s="122"/>
      <c r="P15" s="122"/>
      <c r="Q15" s="122"/>
    </row>
    <row r="16" spans="1:17" x14ac:dyDescent="0.25">
      <c r="A16" s="59" t="s">
        <v>49</v>
      </c>
      <c r="B16" s="103">
        <v>57339.344590000001</v>
      </c>
      <c r="C16" s="103">
        <v>67098.782819999993</v>
      </c>
      <c r="D16" s="103">
        <v>1641.1750900000002</v>
      </c>
      <c r="E16" s="103">
        <v>2472.0054700000001</v>
      </c>
      <c r="F16" s="112">
        <f t="shared" si="0"/>
        <v>-55698.169500000004</v>
      </c>
      <c r="G16" s="112">
        <f t="shared" si="1"/>
        <v>-64626.777349999989</v>
      </c>
      <c r="H16" s="67"/>
      <c r="I16" s="120"/>
      <c r="J16" s="120"/>
      <c r="K16" s="120"/>
      <c r="L16" s="120"/>
      <c r="N16" s="122"/>
      <c r="O16" s="122"/>
      <c r="P16" s="122"/>
      <c r="Q16" s="122"/>
    </row>
    <row r="17" spans="1:17" x14ac:dyDescent="0.25">
      <c r="A17" s="59" t="s">
        <v>50</v>
      </c>
      <c r="B17" s="103">
        <v>7197.4651800000001</v>
      </c>
      <c r="C17" s="103">
        <v>10264.39466</v>
      </c>
      <c r="D17" s="103">
        <v>4.9081299999999999</v>
      </c>
      <c r="E17" s="103">
        <v>6.1174900000000001</v>
      </c>
      <c r="F17" s="112">
        <f t="shared" si="0"/>
        <v>-7192.5570500000003</v>
      </c>
      <c r="G17" s="112">
        <f t="shared" si="1"/>
        <v>-10258.277169999999</v>
      </c>
      <c r="H17" s="67"/>
      <c r="I17" s="120"/>
      <c r="J17" s="120"/>
      <c r="K17" s="120"/>
      <c r="L17" s="120"/>
      <c r="N17" s="122"/>
      <c r="O17" s="122"/>
      <c r="P17" s="122"/>
      <c r="Q17" s="122"/>
    </row>
    <row r="18" spans="1:17" x14ac:dyDescent="0.25">
      <c r="A18" s="59" t="s">
        <v>51</v>
      </c>
      <c r="B18" s="103">
        <v>197593.51503000001</v>
      </c>
      <c r="C18" s="103">
        <v>234041.65144999998</v>
      </c>
      <c r="D18" s="103">
        <v>31958.846320000001</v>
      </c>
      <c r="E18" s="103">
        <v>17878.463350000002</v>
      </c>
      <c r="F18" s="112">
        <f t="shared" si="0"/>
        <v>-165634.66871</v>
      </c>
      <c r="G18" s="112">
        <f t="shared" si="1"/>
        <v>-216163.18809999997</v>
      </c>
      <c r="H18" s="67"/>
      <c r="I18" s="120"/>
      <c r="J18" s="120"/>
      <c r="K18" s="120"/>
      <c r="L18" s="120"/>
      <c r="N18" s="122"/>
      <c r="O18" s="122"/>
      <c r="P18" s="122"/>
      <c r="Q18" s="122"/>
    </row>
    <row r="19" spans="1:17" x14ac:dyDescent="0.25">
      <c r="A19" s="59" t="s">
        <v>52</v>
      </c>
      <c r="B19" s="103">
        <v>1674.2737</v>
      </c>
      <c r="C19" s="103">
        <v>912.25255000000004</v>
      </c>
      <c r="D19" s="103">
        <v>59.760120000000001</v>
      </c>
      <c r="E19" s="103">
        <v>802.98751000000004</v>
      </c>
      <c r="F19" s="112">
        <f t="shared" si="0"/>
        <v>-1614.51358</v>
      </c>
      <c r="G19" s="112">
        <f t="shared" si="1"/>
        <v>-109.26504</v>
      </c>
      <c r="H19" s="67"/>
      <c r="I19" s="120"/>
      <c r="J19" s="120"/>
      <c r="K19" s="120"/>
      <c r="L19" s="120"/>
      <c r="N19" s="122"/>
      <c r="O19" s="122"/>
      <c r="P19" s="122"/>
      <c r="Q19" s="122"/>
    </row>
    <row r="20" spans="1:17" x14ac:dyDescent="0.25">
      <c r="A20" s="59" t="s">
        <v>53</v>
      </c>
      <c r="B20" s="103">
        <v>1912.8770099999999</v>
      </c>
      <c r="C20" s="103">
        <v>2857.5450499999997</v>
      </c>
      <c r="D20" s="103">
        <v>0.61412999999999995</v>
      </c>
      <c r="E20" s="103">
        <v>2207.89795</v>
      </c>
      <c r="F20" s="112">
        <f t="shared" si="0"/>
        <v>-1912.26288</v>
      </c>
      <c r="G20" s="112">
        <f t="shared" si="1"/>
        <v>-649.64709999999968</v>
      </c>
      <c r="H20" s="67"/>
      <c r="I20" s="120"/>
      <c r="J20" s="120"/>
      <c r="K20" s="120"/>
      <c r="L20" s="120"/>
      <c r="N20" s="122"/>
      <c r="O20" s="122"/>
      <c r="P20" s="122"/>
      <c r="Q20" s="122"/>
    </row>
    <row r="21" spans="1:17" x14ac:dyDescent="0.25">
      <c r="A21" s="59" t="s">
        <v>54</v>
      </c>
      <c r="B21" s="103">
        <v>1040.08908</v>
      </c>
      <c r="C21" s="103">
        <v>4881.2773499999994</v>
      </c>
      <c r="D21" s="103">
        <v>7.3406099999999999</v>
      </c>
      <c r="E21" s="103">
        <v>6810.9725499999995</v>
      </c>
      <c r="F21" s="112">
        <f t="shared" si="0"/>
        <v>-1032.74847</v>
      </c>
      <c r="G21" s="112">
        <f t="shared" si="1"/>
        <v>1929.6952000000001</v>
      </c>
      <c r="H21" s="67"/>
      <c r="I21" s="120"/>
      <c r="J21" s="120"/>
      <c r="K21" s="120"/>
      <c r="L21" s="120"/>
      <c r="N21" s="122"/>
      <c r="O21" s="122"/>
      <c r="P21" s="122"/>
      <c r="Q21" s="122"/>
    </row>
    <row r="22" spans="1:17" x14ac:dyDescent="0.25">
      <c r="A22" s="59" t="s">
        <v>55</v>
      </c>
      <c r="B22" s="103">
        <v>1359.8533</v>
      </c>
      <c r="C22" s="103">
        <v>1050.29071</v>
      </c>
      <c r="D22" s="103">
        <v>36714.582880000002</v>
      </c>
      <c r="E22" s="103">
        <v>27999.043309999997</v>
      </c>
      <c r="F22" s="112">
        <f t="shared" si="0"/>
        <v>35354.729579999999</v>
      </c>
      <c r="G22" s="112">
        <f t="shared" si="1"/>
        <v>26948.752599999996</v>
      </c>
      <c r="H22" s="67"/>
      <c r="I22" s="120"/>
      <c r="J22" s="120"/>
      <c r="K22" s="120"/>
      <c r="L22" s="120"/>
      <c r="N22" s="122"/>
      <c r="O22" s="122"/>
      <c r="P22" s="122"/>
      <c r="Q22" s="122"/>
    </row>
    <row r="23" spans="1:17" x14ac:dyDescent="0.25">
      <c r="A23" s="59" t="s">
        <v>56</v>
      </c>
      <c r="B23" s="103">
        <v>29702.099969999999</v>
      </c>
      <c r="C23" s="103">
        <v>31219.661030000003</v>
      </c>
      <c r="D23" s="103">
        <v>6140.8441399999992</v>
      </c>
      <c r="E23" s="103">
        <v>8881.3130799999999</v>
      </c>
      <c r="F23" s="112">
        <f t="shared" si="0"/>
        <v>-23561.255830000002</v>
      </c>
      <c r="G23" s="112">
        <f t="shared" si="1"/>
        <v>-22338.347950000003</v>
      </c>
      <c r="H23" s="67"/>
      <c r="I23" s="120"/>
      <c r="J23" s="120"/>
      <c r="K23" s="120"/>
      <c r="L23" s="120"/>
      <c r="N23" s="122"/>
      <c r="O23" s="122"/>
      <c r="P23" s="122"/>
      <c r="Q23" s="122"/>
    </row>
    <row r="24" spans="1:17" x14ac:dyDescent="0.25">
      <c r="A24" s="59" t="s">
        <v>57</v>
      </c>
      <c r="B24" s="103">
        <v>151.58417</v>
      </c>
      <c r="C24" s="103">
        <v>45.351519999999994</v>
      </c>
      <c r="D24" s="103">
        <v>773.87202000000002</v>
      </c>
      <c r="E24" s="103">
        <v>557.10246999999993</v>
      </c>
      <c r="F24" s="112">
        <f t="shared" si="0"/>
        <v>622.28785000000005</v>
      </c>
      <c r="G24" s="112">
        <f t="shared" si="1"/>
        <v>511.75094999999993</v>
      </c>
      <c r="H24" s="67"/>
      <c r="I24" s="120"/>
      <c r="J24" s="120"/>
      <c r="K24" s="120"/>
      <c r="L24" s="120"/>
      <c r="N24" s="122"/>
      <c r="O24" s="122"/>
      <c r="P24" s="122"/>
      <c r="Q24" s="122"/>
    </row>
    <row r="25" spans="1:17" x14ac:dyDescent="0.25">
      <c r="A25" s="59" t="s">
        <v>58</v>
      </c>
      <c r="B25" s="103">
        <v>272015.40925999999</v>
      </c>
      <c r="C25" s="103">
        <v>368240.58652999997</v>
      </c>
      <c r="D25" s="103">
        <v>19942.245870000002</v>
      </c>
      <c r="E25" s="103">
        <v>21442.435430000001</v>
      </c>
      <c r="F25" s="112">
        <f t="shared" si="0"/>
        <v>-252073.16338999997</v>
      </c>
      <c r="G25" s="112">
        <f t="shared" si="1"/>
        <v>-346798.15109999996</v>
      </c>
      <c r="H25" s="67"/>
      <c r="I25" s="120"/>
      <c r="J25" s="120"/>
      <c r="K25" s="120"/>
      <c r="L25" s="120"/>
      <c r="N25" s="122"/>
      <c r="O25" s="122"/>
      <c r="P25" s="122"/>
      <c r="Q25" s="122"/>
    </row>
    <row r="26" spans="1:17" x14ac:dyDescent="0.25">
      <c r="A26" s="59" t="s">
        <v>59</v>
      </c>
      <c r="B26" s="103">
        <v>60391.665710000001</v>
      </c>
      <c r="C26" s="103">
        <v>74166.831000000006</v>
      </c>
      <c r="D26" s="103">
        <v>16646.550299999999</v>
      </c>
      <c r="E26" s="103">
        <v>12252.36565</v>
      </c>
      <c r="F26" s="112">
        <f t="shared" si="0"/>
        <v>-43745.115409999999</v>
      </c>
      <c r="G26" s="112">
        <f t="shared" si="1"/>
        <v>-61914.465350000006</v>
      </c>
      <c r="H26" s="67"/>
      <c r="I26" s="120"/>
      <c r="J26" s="120"/>
      <c r="K26" s="120"/>
      <c r="L26" s="120"/>
      <c r="N26" s="122"/>
      <c r="O26" s="122"/>
      <c r="P26" s="122"/>
      <c r="Q26" s="122"/>
    </row>
    <row r="27" spans="1:17" x14ac:dyDescent="0.25">
      <c r="A27" s="59" t="s">
        <v>60</v>
      </c>
      <c r="B27" s="103">
        <v>5837.7388499999997</v>
      </c>
      <c r="C27" s="103">
        <v>7447.0179699999999</v>
      </c>
      <c r="D27" s="103">
        <v>9.0155700000000003</v>
      </c>
      <c r="E27" s="103">
        <v>151.28961999999999</v>
      </c>
      <c r="F27" s="112">
        <f t="shared" si="0"/>
        <v>-5828.7232800000002</v>
      </c>
      <c r="G27" s="112">
        <f t="shared" si="1"/>
        <v>-7295.7283500000003</v>
      </c>
      <c r="H27" s="67"/>
      <c r="I27" s="120"/>
      <c r="J27" s="120"/>
      <c r="K27" s="120"/>
      <c r="L27" s="120"/>
      <c r="N27" s="122"/>
      <c r="O27" s="122"/>
      <c r="P27" s="122"/>
      <c r="Q27" s="122"/>
    </row>
    <row r="28" spans="1:17" x14ac:dyDescent="0.25">
      <c r="A28" s="59" t="s">
        <v>61</v>
      </c>
      <c r="B28" s="103">
        <v>214740.04468000002</v>
      </c>
      <c r="C28" s="103">
        <v>226364.53109999999</v>
      </c>
      <c r="D28" s="103">
        <v>7069.08205</v>
      </c>
      <c r="E28" s="103">
        <v>6488.4352500000005</v>
      </c>
      <c r="F28" s="112">
        <f t="shared" si="0"/>
        <v>-207670.96263000002</v>
      </c>
      <c r="G28" s="112">
        <f t="shared" si="1"/>
        <v>-219876.09584999998</v>
      </c>
      <c r="H28" s="67"/>
      <c r="I28" s="120"/>
      <c r="J28" s="120"/>
      <c r="K28" s="120"/>
      <c r="L28" s="120"/>
      <c r="N28" s="122"/>
      <c r="O28" s="122"/>
      <c r="P28" s="122"/>
      <c r="Q28" s="122"/>
    </row>
    <row r="29" spans="1:17" x14ac:dyDescent="0.25">
      <c r="A29" s="59" t="s">
        <v>62</v>
      </c>
      <c r="B29" s="103">
        <v>34298.949159999996</v>
      </c>
      <c r="C29" s="103">
        <v>39969.758280000002</v>
      </c>
      <c r="D29" s="103">
        <v>351.72856999999999</v>
      </c>
      <c r="E29" s="103">
        <v>914.96389999999997</v>
      </c>
      <c r="F29" s="112">
        <f t="shared" si="0"/>
        <v>-33947.220589999997</v>
      </c>
      <c r="G29" s="112">
        <f t="shared" si="1"/>
        <v>-39054.794379999999</v>
      </c>
      <c r="H29" s="67"/>
      <c r="I29" s="120"/>
      <c r="J29" s="120"/>
      <c r="K29" s="120"/>
      <c r="L29" s="120"/>
      <c r="N29" s="122"/>
      <c r="O29" s="122"/>
      <c r="P29" s="122"/>
      <c r="Q29" s="122"/>
    </row>
    <row r="30" spans="1:17" x14ac:dyDescent="0.25">
      <c r="A30" s="59" t="s">
        <v>63</v>
      </c>
      <c r="B30" s="103">
        <v>10611.32546</v>
      </c>
      <c r="C30" s="103">
        <v>12938.496590000001</v>
      </c>
      <c r="D30" s="103">
        <v>62.286050000000003</v>
      </c>
      <c r="E30" s="103">
        <v>110.89984</v>
      </c>
      <c r="F30" s="112">
        <f t="shared" si="0"/>
        <v>-10549.039409999999</v>
      </c>
      <c r="G30" s="112">
        <f t="shared" si="1"/>
        <v>-12827.596750000001</v>
      </c>
      <c r="H30" s="67"/>
      <c r="I30" s="120"/>
      <c r="J30" s="120"/>
      <c r="K30" s="120"/>
      <c r="L30" s="120"/>
      <c r="N30" s="122"/>
      <c r="O30" s="122"/>
      <c r="P30" s="122"/>
      <c r="Q30" s="122"/>
    </row>
    <row r="31" spans="1:17" x14ac:dyDescent="0.25">
      <c r="A31" s="59" t="s">
        <v>64</v>
      </c>
      <c r="B31" s="103">
        <v>68177.634810000003</v>
      </c>
      <c r="C31" s="103">
        <v>59185.393090000005</v>
      </c>
      <c r="D31" s="103">
        <v>51071.510710000002</v>
      </c>
      <c r="E31" s="103">
        <v>73461.446830000001</v>
      </c>
      <c r="F31" s="112">
        <f t="shared" si="0"/>
        <v>-17106.124100000001</v>
      </c>
      <c r="G31" s="112">
        <f t="shared" si="1"/>
        <v>14276.053739999996</v>
      </c>
      <c r="H31" s="67"/>
      <c r="I31" s="120"/>
      <c r="J31" s="120"/>
      <c r="K31" s="120"/>
      <c r="L31" s="120"/>
      <c r="N31" s="122"/>
      <c r="O31" s="122"/>
      <c r="P31" s="122"/>
      <c r="Q31" s="122"/>
    </row>
    <row r="32" spans="1:17" x14ac:dyDescent="0.25">
      <c r="A32" s="59" t="s">
        <v>65</v>
      </c>
      <c r="B32" s="103">
        <v>58606.277340000001</v>
      </c>
      <c r="C32" s="103">
        <v>75891.177420000007</v>
      </c>
      <c r="D32" s="103">
        <v>3898.9612900000002</v>
      </c>
      <c r="E32" s="103">
        <v>6583.9160000000002</v>
      </c>
      <c r="F32" s="112">
        <f t="shared" si="0"/>
        <v>-54707.316050000001</v>
      </c>
      <c r="G32" s="112">
        <f t="shared" si="1"/>
        <v>-69307.26142000001</v>
      </c>
      <c r="H32" s="67"/>
      <c r="I32" s="120"/>
      <c r="J32" s="120"/>
      <c r="K32" s="120"/>
      <c r="L32" s="120"/>
      <c r="N32" s="122"/>
      <c r="O32" s="122"/>
      <c r="P32" s="122"/>
      <c r="Q32" s="122"/>
    </row>
    <row r="33" spans="1:17" x14ac:dyDescent="0.25">
      <c r="A33" s="59" t="s">
        <v>66</v>
      </c>
      <c r="B33" s="103">
        <v>27849.431489999999</v>
      </c>
      <c r="C33" s="103">
        <v>32672.644840000001</v>
      </c>
      <c r="D33" s="103">
        <v>1638.45445</v>
      </c>
      <c r="E33" s="103">
        <v>2553.5421699999997</v>
      </c>
      <c r="F33" s="112">
        <f t="shared" si="0"/>
        <v>-26210.977039999998</v>
      </c>
      <c r="G33" s="112">
        <f t="shared" si="1"/>
        <v>-30119.10267</v>
      </c>
      <c r="H33" s="67"/>
      <c r="I33" s="120"/>
      <c r="J33" s="120"/>
      <c r="K33" s="120"/>
      <c r="L33" s="120"/>
      <c r="N33" s="122"/>
      <c r="O33" s="122"/>
      <c r="P33" s="122"/>
      <c r="Q33" s="122"/>
    </row>
    <row r="34" spans="1:17" x14ac:dyDescent="0.25">
      <c r="A34" s="58" t="s">
        <v>67</v>
      </c>
      <c r="B34" s="94">
        <v>925350.99497</v>
      </c>
      <c r="C34" s="94">
        <v>991518.39415999991</v>
      </c>
      <c r="D34" s="94">
        <v>291727.63902999996</v>
      </c>
      <c r="E34" s="119">
        <v>326699.31116000004</v>
      </c>
      <c r="F34" s="43">
        <f t="shared" si="0"/>
        <v>-633623.35594000004</v>
      </c>
      <c r="G34" s="43">
        <f t="shared" si="1"/>
        <v>-664819.08299999987</v>
      </c>
      <c r="H34" s="67"/>
      <c r="I34" s="120"/>
      <c r="J34" s="120"/>
      <c r="K34" s="120"/>
      <c r="L34" s="120"/>
      <c r="N34" s="122"/>
      <c r="O34" s="122"/>
      <c r="P34" s="122"/>
      <c r="Q34" s="122"/>
    </row>
    <row r="35" spans="1:17" x14ac:dyDescent="0.25">
      <c r="A35" s="59" t="s">
        <v>68</v>
      </c>
      <c r="B35" s="104">
        <v>68149.975319999998</v>
      </c>
      <c r="C35" s="104">
        <v>75742.949720000004</v>
      </c>
      <c r="D35" s="104">
        <v>20087.78053</v>
      </c>
      <c r="E35" s="104">
        <v>22344.100050000001</v>
      </c>
      <c r="F35" s="112">
        <f t="shared" si="0"/>
        <v>-48062.194789999994</v>
      </c>
      <c r="G35" s="112">
        <f t="shared" si="1"/>
        <v>-53398.849670000003</v>
      </c>
      <c r="H35" s="67"/>
      <c r="I35" s="120"/>
      <c r="J35" s="120"/>
      <c r="K35" s="120"/>
      <c r="L35" s="120"/>
      <c r="N35" s="122"/>
      <c r="O35" s="122"/>
      <c r="P35" s="122"/>
      <c r="Q35" s="122"/>
    </row>
    <row r="36" spans="1:17" x14ac:dyDescent="0.25">
      <c r="A36" s="59" t="s">
        <v>69</v>
      </c>
      <c r="B36" s="104">
        <v>179131.43078</v>
      </c>
      <c r="C36" s="104">
        <v>184549.65409</v>
      </c>
      <c r="D36" s="104">
        <v>90560.604439999996</v>
      </c>
      <c r="E36" s="104">
        <v>75513.081900000005</v>
      </c>
      <c r="F36" s="112">
        <f t="shared" si="0"/>
        <v>-88570.82634</v>
      </c>
      <c r="G36" s="112">
        <f t="shared" si="1"/>
        <v>-109036.57218999999</v>
      </c>
      <c r="H36" s="67"/>
      <c r="I36" s="120"/>
      <c r="J36" s="120"/>
      <c r="K36" s="120"/>
      <c r="L36" s="120"/>
      <c r="N36" s="122"/>
      <c r="O36" s="122"/>
      <c r="P36" s="122"/>
      <c r="Q36" s="122"/>
    </row>
    <row r="37" spans="1:17" x14ac:dyDescent="0.25">
      <c r="A37" s="59" t="s">
        <v>70</v>
      </c>
      <c r="B37" s="104">
        <v>461.27866999999998</v>
      </c>
      <c r="C37" s="104">
        <v>644.75393000000008</v>
      </c>
      <c r="D37" s="104">
        <v>0</v>
      </c>
      <c r="E37" s="104">
        <v>67.506020000000007</v>
      </c>
      <c r="F37" s="112">
        <f t="shared" si="0"/>
        <v>-461.27866999999998</v>
      </c>
      <c r="G37" s="112">
        <f t="shared" si="1"/>
        <v>-577.24791000000005</v>
      </c>
      <c r="H37" s="67"/>
      <c r="I37" s="120"/>
      <c r="J37" s="120"/>
      <c r="K37" s="120"/>
      <c r="L37" s="120"/>
      <c r="N37" s="122"/>
      <c r="O37" s="122"/>
      <c r="P37" s="122"/>
      <c r="Q37" s="122"/>
    </row>
    <row r="38" spans="1:17" x14ac:dyDescent="0.25">
      <c r="A38" s="59" t="s">
        <v>71</v>
      </c>
      <c r="B38" s="104">
        <v>36220.137119999999</v>
      </c>
      <c r="C38" s="104">
        <v>37376.429029999999</v>
      </c>
      <c r="D38" s="104">
        <v>7063.8792300000005</v>
      </c>
      <c r="E38" s="104">
        <v>11791.75763</v>
      </c>
      <c r="F38" s="112">
        <f t="shared" si="0"/>
        <v>-29156.257890000001</v>
      </c>
      <c r="G38" s="112">
        <f t="shared" si="1"/>
        <v>-25584.671399999999</v>
      </c>
      <c r="H38" s="67"/>
      <c r="I38" s="120"/>
      <c r="J38" s="120"/>
      <c r="K38" s="120"/>
      <c r="L38" s="120"/>
      <c r="N38" s="122"/>
      <c r="O38" s="122"/>
      <c r="P38" s="122"/>
      <c r="Q38" s="122"/>
    </row>
    <row r="39" spans="1:17" x14ac:dyDescent="0.25">
      <c r="A39" s="59" t="s">
        <v>72</v>
      </c>
      <c r="B39" s="104">
        <v>614775.99792999995</v>
      </c>
      <c r="C39" s="104">
        <v>661711.02915999992</v>
      </c>
      <c r="D39" s="104">
        <v>149446.50172999999</v>
      </c>
      <c r="E39" s="104">
        <v>190855.93062</v>
      </c>
      <c r="F39" s="112">
        <f t="shared" si="0"/>
        <v>-465329.49619999994</v>
      </c>
      <c r="G39" s="112">
        <f t="shared" si="1"/>
        <v>-470855.09853999992</v>
      </c>
      <c r="H39" s="67"/>
      <c r="I39" s="122"/>
      <c r="J39" s="122"/>
      <c r="K39" s="122"/>
      <c r="L39" s="122"/>
      <c r="N39" s="122"/>
      <c r="O39" s="122"/>
      <c r="P39" s="122"/>
      <c r="Q39" s="122"/>
    </row>
    <row r="40" spans="1:17" x14ac:dyDescent="0.25">
      <c r="A40" s="59" t="s">
        <v>73</v>
      </c>
      <c r="B40" s="104">
        <v>26612.175149999999</v>
      </c>
      <c r="C40" s="104">
        <v>31493.578229999999</v>
      </c>
      <c r="D40" s="104">
        <v>24568.873100000001</v>
      </c>
      <c r="E40" s="104">
        <v>26126.934940000003</v>
      </c>
      <c r="F40" s="112">
        <f t="shared" si="0"/>
        <v>-2043.3020499999984</v>
      </c>
      <c r="G40" s="112">
        <f t="shared" si="1"/>
        <v>-5366.6432899999963</v>
      </c>
      <c r="H40" s="67"/>
      <c r="I40" s="122"/>
      <c r="J40" s="122"/>
      <c r="K40" s="122"/>
      <c r="L40" s="122"/>
      <c r="N40" s="122"/>
      <c r="O40" s="122"/>
      <c r="P40" s="122"/>
      <c r="Q40" s="122"/>
    </row>
    <row r="41" spans="1:17" x14ac:dyDescent="0.25">
      <c r="A41" s="58" t="s">
        <v>180</v>
      </c>
      <c r="B41" s="92">
        <f>B5-B6-B34</f>
        <v>1047719.2481200005</v>
      </c>
      <c r="C41" s="92">
        <f t="shared" ref="C41:E41" si="2">C5-C6-C34</f>
        <v>1074416.2741799999</v>
      </c>
      <c r="D41" s="92">
        <f t="shared" si="2"/>
        <v>196338.23518000002</v>
      </c>
      <c r="E41" s="92">
        <f t="shared" si="2"/>
        <v>104154.68967999989</v>
      </c>
      <c r="F41" s="43">
        <f>D41-B41</f>
        <v>-851381.01294000051</v>
      </c>
      <c r="G41" s="43">
        <f t="shared" si="1"/>
        <v>-970261.58450000011</v>
      </c>
      <c r="H41" s="67"/>
      <c r="J41" s="121"/>
      <c r="K41" s="121"/>
      <c r="L41" s="121"/>
      <c r="N41" s="122"/>
      <c r="O41" s="122"/>
      <c r="P41" s="122"/>
      <c r="Q41" s="122"/>
    </row>
    <row r="42" spans="1:17" x14ac:dyDescent="0.25">
      <c r="B42" s="27"/>
      <c r="C42" s="87"/>
      <c r="D42" s="87"/>
      <c r="E42" s="87"/>
      <c r="F42" s="87"/>
      <c r="G42" s="87"/>
    </row>
    <row r="43" spans="1:17" x14ac:dyDescent="0.25">
      <c r="A43" s="31" t="s">
        <v>18</v>
      </c>
      <c r="B43" s="27"/>
      <c r="C43" s="87"/>
      <c r="D43" s="87"/>
      <c r="E43" s="85"/>
      <c r="F43" s="87"/>
      <c r="G43" s="87"/>
    </row>
    <row r="44" spans="1:17" x14ac:dyDescent="0.25">
      <c r="C44" s="26"/>
      <c r="E44" s="108"/>
    </row>
    <row r="45" spans="1:17" x14ac:dyDescent="0.25">
      <c r="C45" s="85"/>
      <c r="E45" s="10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5"/>
  <sheetViews>
    <sheetView tabSelected="1" topLeftCell="A4" workbookViewId="0">
      <selection activeCell="K35" sqref="K34:K35"/>
    </sheetView>
  </sheetViews>
  <sheetFormatPr defaultRowHeight="15" x14ac:dyDescent="0.25"/>
  <cols>
    <col min="1" max="1" width="34.5703125" customWidth="1"/>
    <col min="2" max="3" width="15.140625" style="80" customWidth="1"/>
    <col min="4" max="4" width="15.42578125" style="55" customWidth="1"/>
    <col min="5" max="6" width="13.42578125" customWidth="1"/>
    <col min="7" max="7" width="13.5703125" style="45" customWidth="1"/>
    <col min="8" max="8" width="11.5703125" style="51" bestFit="1" customWidth="1"/>
    <col min="9" max="9" width="9.5703125" bestFit="1" customWidth="1"/>
  </cols>
  <sheetData>
    <row r="1" spans="1:15" x14ac:dyDescent="0.25">
      <c r="A1" s="15" t="s">
        <v>74</v>
      </c>
      <c r="B1" s="81"/>
      <c r="C1" s="66"/>
      <c r="D1" s="53"/>
      <c r="E1" s="31"/>
      <c r="F1" s="31"/>
      <c r="G1" s="44"/>
      <c r="H1" s="75" t="s">
        <v>184</v>
      </c>
    </row>
    <row r="2" spans="1:15" x14ac:dyDescent="0.25">
      <c r="A2" s="141" t="s">
        <v>75</v>
      </c>
      <c r="B2" s="137" t="s">
        <v>76</v>
      </c>
      <c r="C2" s="145"/>
      <c r="D2" s="146"/>
      <c r="E2" s="147" t="s">
        <v>77</v>
      </c>
      <c r="F2" s="148"/>
      <c r="G2" s="149"/>
    </row>
    <row r="3" spans="1:15" ht="24" customHeight="1" x14ac:dyDescent="0.25">
      <c r="A3" s="142"/>
      <c r="B3" s="139" t="s">
        <v>187</v>
      </c>
      <c r="C3" s="139" t="s">
        <v>188</v>
      </c>
      <c r="D3" s="68" t="s">
        <v>188</v>
      </c>
      <c r="E3" s="139" t="s">
        <v>187</v>
      </c>
      <c r="F3" s="139" t="s">
        <v>188</v>
      </c>
      <c r="G3" s="68" t="s">
        <v>188</v>
      </c>
    </row>
    <row r="4" spans="1:15" ht="18" customHeight="1" x14ac:dyDescent="0.25">
      <c r="A4" s="143"/>
      <c r="B4" s="140"/>
      <c r="C4" s="140"/>
      <c r="D4" s="69" t="s">
        <v>187</v>
      </c>
      <c r="E4" s="140"/>
      <c r="F4" s="140"/>
      <c r="G4" s="69" t="s">
        <v>187</v>
      </c>
    </row>
    <row r="5" spans="1:15" x14ac:dyDescent="0.25">
      <c r="A5" s="32"/>
      <c r="B5" s="82" t="s">
        <v>23</v>
      </c>
      <c r="C5" s="82" t="s">
        <v>23</v>
      </c>
      <c r="D5" s="54" t="s">
        <v>78</v>
      </c>
      <c r="E5" s="60" t="s">
        <v>23</v>
      </c>
      <c r="F5" s="60" t="s">
        <v>23</v>
      </c>
      <c r="G5" s="61" t="s">
        <v>78</v>
      </c>
      <c r="I5" s="67"/>
      <c r="J5" s="106"/>
      <c r="K5" s="106"/>
      <c r="L5" s="106"/>
      <c r="M5" s="106"/>
      <c r="N5" s="67"/>
      <c r="O5" s="67"/>
    </row>
    <row r="6" spans="1:15" x14ac:dyDescent="0.25">
      <c r="A6" s="28" t="s">
        <v>79</v>
      </c>
      <c r="B6" s="94">
        <v>3533838.0505100004</v>
      </c>
      <c r="C6" s="94">
        <v>3810125.1430199998</v>
      </c>
      <c r="D6" s="102">
        <f>C6/B6*100</f>
        <v>107.8183292092326</v>
      </c>
      <c r="E6" s="94">
        <v>700251.74815999996</v>
      </c>
      <c r="F6" s="94">
        <v>674331.37752999994</v>
      </c>
      <c r="G6" s="102">
        <f>F6/$E$6*100</f>
        <v>96.298421146664879</v>
      </c>
      <c r="H6"/>
      <c r="I6" s="106"/>
      <c r="J6" s="106"/>
      <c r="K6" s="106"/>
      <c r="L6" s="106"/>
      <c r="M6" s="106"/>
    </row>
    <row r="7" spans="1:15" x14ac:dyDescent="0.25">
      <c r="A7" s="28" t="s">
        <v>80</v>
      </c>
      <c r="B7" s="94">
        <v>636242.22855999996</v>
      </c>
      <c r="C7" s="94">
        <v>744970.16445000004</v>
      </c>
      <c r="D7" s="131">
        <f t="shared" ref="D7:D70" si="0">C7/B7*100</f>
        <v>117.08907881453936</v>
      </c>
      <c r="E7" s="94">
        <v>43041.721090000006</v>
      </c>
      <c r="F7" s="94">
        <v>46775.591079999998</v>
      </c>
      <c r="G7" s="131">
        <f>F7/E7*100</f>
        <v>108.67500159250716</v>
      </c>
      <c r="H7" s="121"/>
      <c r="I7" s="106"/>
      <c r="J7" s="106"/>
      <c r="K7" s="106"/>
      <c r="L7" s="106"/>
      <c r="M7" s="106"/>
    </row>
    <row r="8" spans="1:15" x14ac:dyDescent="0.25">
      <c r="A8" s="29" t="s">
        <v>81</v>
      </c>
      <c r="B8" s="117">
        <v>41782.588320000003</v>
      </c>
      <c r="C8" s="117">
        <v>48372.214820000001</v>
      </c>
      <c r="D8" s="131">
        <f t="shared" si="0"/>
        <v>115.77122616131885</v>
      </c>
      <c r="E8" s="117">
        <v>190.87016</v>
      </c>
      <c r="F8" s="117">
        <v>137.12417000000002</v>
      </c>
      <c r="G8" s="131">
        <f t="shared" ref="G8:G71" si="1">F8/E8*100</f>
        <v>71.841596402496862</v>
      </c>
      <c r="H8" s="121"/>
      <c r="I8" s="106"/>
      <c r="J8" s="106"/>
      <c r="K8" s="106"/>
      <c r="L8" s="106"/>
      <c r="M8" s="106"/>
    </row>
    <row r="9" spans="1:15" x14ac:dyDescent="0.25">
      <c r="A9" s="29" t="s">
        <v>82</v>
      </c>
      <c r="B9" s="117">
        <v>140626.67165999999</v>
      </c>
      <c r="C9" s="117">
        <v>173095.75308000002</v>
      </c>
      <c r="D9" s="131">
        <f t="shared" si="0"/>
        <v>123.08885009986024</v>
      </c>
      <c r="E9" s="117">
        <v>26029.657190000002</v>
      </c>
      <c r="F9" s="117">
        <v>30509.952929999999</v>
      </c>
      <c r="G9" s="131">
        <f t="shared" si="1"/>
        <v>117.21227332076131</v>
      </c>
      <c r="H9" s="121"/>
      <c r="I9" s="106"/>
      <c r="J9" s="106"/>
      <c r="K9" s="106"/>
      <c r="L9" s="106"/>
      <c r="M9" s="106"/>
    </row>
    <row r="10" spans="1:15" x14ac:dyDescent="0.25">
      <c r="A10" s="29" t="s">
        <v>83</v>
      </c>
      <c r="B10" s="117">
        <v>76482.525439999998</v>
      </c>
      <c r="C10" s="117">
        <v>85344.835680000004</v>
      </c>
      <c r="D10" s="131">
        <f t="shared" si="0"/>
        <v>111.58736611927442</v>
      </c>
      <c r="E10" s="117">
        <v>272.03990000000005</v>
      </c>
      <c r="F10" s="117">
        <v>295.22720000000004</v>
      </c>
      <c r="G10" s="131">
        <f t="shared" si="1"/>
        <v>108.5234923259419</v>
      </c>
      <c r="H10" s="121"/>
      <c r="I10" s="106"/>
      <c r="J10" s="106"/>
      <c r="K10" s="106"/>
      <c r="L10" s="106"/>
      <c r="M10" s="106"/>
    </row>
    <row r="11" spans="1:15" x14ac:dyDescent="0.25">
      <c r="A11" s="29" t="s">
        <v>84</v>
      </c>
      <c r="B11" s="117">
        <v>25563.067760000002</v>
      </c>
      <c r="C11" s="117">
        <v>31926.437040000001</v>
      </c>
      <c r="D11" s="131">
        <f t="shared" si="0"/>
        <v>124.89282327044147</v>
      </c>
      <c r="E11" s="117">
        <v>48.611899999999999</v>
      </c>
      <c r="F11" s="117">
        <v>108.42646999999999</v>
      </c>
      <c r="G11" s="131">
        <f t="shared" si="1"/>
        <v>223.04511858207556</v>
      </c>
      <c r="H11" s="121"/>
      <c r="I11" s="106"/>
      <c r="J11" s="106"/>
      <c r="K11" s="106"/>
      <c r="L11" s="106"/>
      <c r="M11" s="106"/>
    </row>
    <row r="12" spans="1:15" x14ac:dyDescent="0.25">
      <c r="A12" s="29" t="s">
        <v>85</v>
      </c>
      <c r="B12" s="117">
        <v>97526.810099999988</v>
      </c>
      <c r="C12" s="117">
        <v>104644.75022</v>
      </c>
      <c r="D12" s="131">
        <f t="shared" si="0"/>
        <v>107.29844451254129</v>
      </c>
      <c r="E12" s="117">
        <v>880.18813999999998</v>
      </c>
      <c r="F12" s="117">
        <v>764.54498999999998</v>
      </c>
      <c r="G12" s="131">
        <f t="shared" si="1"/>
        <v>86.861541897167569</v>
      </c>
      <c r="H12" s="121"/>
      <c r="I12" s="106"/>
      <c r="J12" s="106"/>
      <c r="K12" s="106"/>
      <c r="L12" s="106"/>
      <c r="M12" s="106"/>
    </row>
    <row r="13" spans="1:15" x14ac:dyDescent="0.25">
      <c r="A13" s="29" t="s">
        <v>86</v>
      </c>
      <c r="B13" s="117">
        <v>90253.955849999998</v>
      </c>
      <c r="C13" s="117">
        <v>112862.90001000001</v>
      </c>
      <c r="D13" s="131">
        <f t="shared" si="0"/>
        <v>125.05036366225937</v>
      </c>
      <c r="E13" s="117">
        <v>10832.047500000001</v>
      </c>
      <c r="F13" s="117">
        <v>8370.0605799999994</v>
      </c>
      <c r="G13" s="131">
        <f t="shared" si="1"/>
        <v>77.27126916679417</v>
      </c>
      <c r="H13" s="121"/>
      <c r="I13" s="106"/>
      <c r="J13" s="106"/>
      <c r="K13" s="106"/>
      <c r="L13" s="106"/>
      <c r="M13" s="106"/>
    </row>
    <row r="14" spans="1:15" x14ac:dyDescent="0.25">
      <c r="A14" s="29" t="s">
        <v>87</v>
      </c>
      <c r="B14" s="117">
        <v>16083.142179999999</v>
      </c>
      <c r="C14" s="117">
        <v>18414.727199999998</v>
      </c>
      <c r="D14" s="131">
        <f t="shared" si="0"/>
        <v>114.49707397910971</v>
      </c>
      <c r="E14" s="117">
        <v>517.94859000000008</v>
      </c>
      <c r="F14" s="117">
        <v>615.19843000000003</v>
      </c>
      <c r="G14" s="131">
        <f t="shared" si="1"/>
        <v>118.77596384614155</v>
      </c>
      <c r="H14" s="121"/>
      <c r="I14" s="106"/>
      <c r="J14" s="106"/>
      <c r="K14" s="106"/>
      <c r="L14" s="106"/>
      <c r="M14" s="106"/>
    </row>
    <row r="15" spans="1:15" x14ac:dyDescent="0.25">
      <c r="A15" s="29" t="s">
        <v>88</v>
      </c>
      <c r="B15" s="117">
        <v>47461.096979999995</v>
      </c>
      <c r="C15" s="117">
        <v>57767.118259999996</v>
      </c>
      <c r="D15" s="131">
        <f t="shared" si="0"/>
        <v>121.71467145890651</v>
      </c>
      <c r="E15" s="117">
        <v>2728.2169800000001</v>
      </c>
      <c r="F15" s="117">
        <v>3945.2518799999998</v>
      </c>
      <c r="G15" s="131">
        <f t="shared" si="1"/>
        <v>144.60916814614941</v>
      </c>
      <c r="H15" s="121"/>
      <c r="I15" s="106"/>
      <c r="J15" s="106"/>
      <c r="K15" s="106"/>
      <c r="L15" s="106"/>
      <c r="M15" s="106"/>
    </row>
    <row r="16" spans="1:15" x14ac:dyDescent="0.25">
      <c r="A16" s="29" t="s">
        <v>89</v>
      </c>
      <c r="B16" s="117">
        <v>34021.72928</v>
      </c>
      <c r="C16" s="117">
        <v>32475.914570000001</v>
      </c>
      <c r="D16" s="131">
        <f t="shared" si="0"/>
        <v>95.456389952204105</v>
      </c>
      <c r="E16" s="117">
        <v>1089.3488600000001</v>
      </c>
      <c r="F16" s="117">
        <v>1540.6736599999999</v>
      </c>
      <c r="G16" s="131">
        <f t="shared" si="1"/>
        <v>141.43069466286491</v>
      </c>
      <c r="H16" s="121"/>
      <c r="I16" s="106"/>
      <c r="J16" s="106"/>
      <c r="K16" s="106"/>
      <c r="L16" s="106"/>
      <c r="M16" s="106"/>
    </row>
    <row r="17" spans="1:13" x14ac:dyDescent="0.25">
      <c r="A17" s="29" t="s">
        <v>90</v>
      </c>
      <c r="B17" s="117">
        <v>66440.64099</v>
      </c>
      <c r="C17" s="117">
        <v>80065.513569999996</v>
      </c>
      <c r="D17" s="131">
        <f t="shared" si="0"/>
        <v>120.50683493864949</v>
      </c>
      <c r="E17" s="117">
        <v>452.79187000000002</v>
      </c>
      <c r="F17" s="117">
        <v>489.13077000000004</v>
      </c>
      <c r="G17" s="131">
        <f t="shared" si="1"/>
        <v>108.02551953947406</v>
      </c>
      <c r="H17" s="121"/>
      <c r="I17" s="106"/>
      <c r="J17" s="106"/>
      <c r="K17" s="106"/>
      <c r="L17" s="106"/>
      <c r="M17" s="106"/>
    </row>
    <row r="18" spans="1:13" x14ac:dyDescent="0.25">
      <c r="A18" s="28" t="s">
        <v>91</v>
      </c>
      <c r="B18" s="94">
        <v>119300.92722</v>
      </c>
      <c r="C18" s="94">
        <v>150938.28149000002</v>
      </c>
      <c r="D18" s="102">
        <f t="shared" si="0"/>
        <v>126.51895086419431</v>
      </c>
      <c r="E18" s="94">
        <v>18099.592059999999</v>
      </c>
      <c r="F18" s="94">
        <v>41907.008840000002</v>
      </c>
      <c r="G18" s="102">
        <f t="shared" si="1"/>
        <v>231.53565395882191</v>
      </c>
      <c r="H18" s="121"/>
      <c r="I18" s="106"/>
      <c r="J18" s="106"/>
      <c r="K18" s="106"/>
      <c r="L18" s="106"/>
      <c r="M18" s="106"/>
    </row>
    <row r="19" spans="1:13" x14ac:dyDescent="0.25">
      <c r="A19" s="35" t="s">
        <v>92</v>
      </c>
      <c r="B19" s="117">
        <v>90098.389689999996</v>
      </c>
      <c r="C19" s="117">
        <v>115537.17327</v>
      </c>
      <c r="D19" s="131">
        <f t="shared" si="0"/>
        <v>128.23444865943421</v>
      </c>
      <c r="E19" s="117">
        <v>17930.269660000002</v>
      </c>
      <c r="F19" s="117">
        <v>41907.008840000002</v>
      </c>
      <c r="G19" s="131">
        <f t="shared" si="1"/>
        <v>233.72213376962674</v>
      </c>
      <c r="H19" s="121"/>
      <c r="I19" s="106"/>
      <c r="J19" s="106"/>
      <c r="K19" s="106"/>
      <c r="L19" s="106"/>
      <c r="M19" s="106"/>
    </row>
    <row r="20" spans="1:13" x14ac:dyDescent="0.25">
      <c r="A20" s="35" t="s">
        <v>93</v>
      </c>
      <c r="B20" s="117">
        <v>29202.537530000001</v>
      </c>
      <c r="C20" s="117">
        <v>35401.108220000002</v>
      </c>
      <c r="D20" s="131">
        <f t="shared" si="0"/>
        <v>121.2261372273973</v>
      </c>
      <c r="E20" s="117">
        <v>169.32239999999999</v>
      </c>
      <c r="F20" s="131">
        <v>0</v>
      </c>
      <c r="G20" s="131">
        <f t="shared" si="1"/>
        <v>0</v>
      </c>
      <c r="H20" s="121"/>
      <c r="I20" s="106"/>
      <c r="J20" s="106"/>
      <c r="K20" s="106"/>
      <c r="L20" s="106"/>
      <c r="M20" s="106"/>
    </row>
    <row r="21" spans="1:13" x14ac:dyDescent="0.25">
      <c r="A21" s="28" t="s">
        <v>94</v>
      </c>
      <c r="B21" s="94">
        <v>26488.564870000002</v>
      </c>
      <c r="C21" s="94">
        <v>32964.11234</v>
      </c>
      <c r="D21" s="102">
        <f t="shared" si="0"/>
        <v>124.44657723731183</v>
      </c>
      <c r="E21" s="94">
        <v>91697.878680000009</v>
      </c>
      <c r="F21" s="94">
        <v>86381.423849999992</v>
      </c>
      <c r="G21" s="102">
        <f t="shared" si="1"/>
        <v>94.202205212889425</v>
      </c>
      <c r="H21" s="121"/>
      <c r="I21" s="106"/>
      <c r="J21" s="106"/>
      <c r="K21" s="106"/>
      <c r="L21" s="106"/>
      <c r="M21" s="106"/>
    </row>
    <row r="22" spans="1:13" x14ac:dyDescent="0.25">
      <c r="A22" s="35" t="s">
        <v>183</v>
      </c>
      <c r="B22" s="152">
        <v>0</v>
      </c>
      <c r="C22" s="117">
        <v>0.245</v>
      </c>
      <c r="D22" s="131">
        <v>0</v>
      </c>
      <c r="E22" s="117">
        <v>2245.27108</v>
      </c>
      <c r="F22" s="117">
        <v>2038.9058799999998</v>
      </c>
      <c r="G22" s="131">
        <f t="shared" si="1"/>
        <v>90.808896001991883</v>
      </c>
      <c r="H22" s="121"/>
      <c r="I22" s="106"/>
      <c r="J22" s="106"/>
      <c r="K22" s="106"/>
      <c r="L22" s="106"/>
      <c r="M22" s="106"/>
    </row>
    <row r="23" spans="1:13" x14ac:dyDescent="0.25">
      <c r="A23" s="35" t="s">
        <v>95</v>
      </c>
      <c r="B23" s="117">
        <v>1896.5331999999999</v>
      </c>
      <c r="C23" s="117">
        <v>2235.5306600000004</v>
      </c>
      <c r="D23" s="131">
        <f t="shared" si="0"/>
        <v>117.87458611323021</v>
      </c>
      <c r="E23" s="117">
        <v>10.948799999999999</v>
      </c>
      <c r="F23" s="117">
        <v>37.628239999999998</v>
      </c>
      <c r="G23" s="131" t="s">
        <v>184</v>
      </c>
      <c r="H23" s="121"/>
      <c r="I23" s="106"/>
      <c r="J23" s="106"/>
      <c r="K23" s="106"/>
      <c r="L23" s="106"/>
      <c r="M23" s="106"/>
    </row>
    <row r="24" spans="1:13" x14ac:dyDescent="0.25">
      <c r="A24" s="35" t="s">
        <v>96</v>
      </c>
      <c r="B24" s="117">
        <v>278.93536</v>
      </c>
      <c r="C24" s="117">
        <v>277.24209000000002</v>
      </c>
      <c r="D24" s="131">
        <f t="shared" si="0"/>
        <v>99.392952546425093</v>
      </c>
      <c r="E24" s="117">
        <v>3.50319</v>
      </c>
      <c r="F24" s="117">
        <v>0.82747999999999999</v>
      </c>
      <c r="G24" s="131">
        <f t="shared" si="1"/>
        <v>23.620757081402949</v>
      </c>
      <c r="H24" s="121"/>
      <c r="I24" s="106"/>
      <c r="J24" s="106"/>
      <c r="K24" s="106"/>
      <c r="L24" s="106"/>
      <c r="M24" s="106"/>
    </row>
    <row r="25" spans="1:13" x14ac:dyDescent="0.25">
      <c r="A25" s="35" t="s">
        <v>97</v>
      </c>
      <c r="B25" s="117">
        <v>5267.67569</v>
      </c>
      <c r="C25" s="117">
        <v>8160.2990799999998</v>
      </c>
      <c r="D25" s="131">
        <f t="shared" si="0"/>
        <v>154.91270837897767</v>
      </c>
      <c r="E25" s="117">
        <v>43204.209670000004</v>
      </c>
      <c r="F25" s="117">
        <v>44006.058770000003</v>
      </c>
      <c r="G25" s="131">
        <f t="shared" si="1"/>
        <v>101.85595132077323</v>
      </c>
      <c r="H25" s="121"/>
      <c r="I25" s="106"/>
      <c r="J25" s="106"/>
      <c r="K25" s="106"/>
      <c r="L25" s="106"/>
      <c r="M25" s="106"/>
    </row>
    <row r="26" spans="1:13" x14ac:dyDescent="0.25">
      <c r="A26" s="35" t="s">
        <v>98</v>
      </c>
      <c r="B26" s="117">
        <v>14.25526</v>
      </c>
      <c r="C26" s="117">
        <v>37.12764</v>
      </c>
      <c r="D26" s="131">
        <f t="shared" si="0"/>
        <v>260.4487045483562</v>
      </c>
      <c r="E26" s="117">
        <v>1571.9216299999998</v>
      </c>
      <c r="F26" s="117">
        <v>1160.2413200000001</v>
      </c>
      <c r="G26" s="131">
        <f t="shared" si="1"/>
        <v>73.810379465291803</v>
      </c>
      <c r="H26" s="121"/>
      <c r="I26" s="106"/>
      <c r="J26" s="106"/>
      <c r="K26" s="106"/>
      <c r="L26" s="106"/>
      <c r="M26" s="106"/>
    </row>
    <row r="27" spans="1:13" x14ac:dyDescent="0.25">
      <c r="A27" s="35" t="s">
        <v>99</v>
      </c>
      <c r="B27" s="117">
        <v>956.15426000000002</v>
      </c>
      <c r="C27" s="117">
        <v>1359.31447</v>
      </c>
      <c r="D27" s="131">
        <f t="shared" si="0"/>
        <v>142.16476638403515</v>
      </c>
      <c r="E27" s="117">
        <v>49.699379999999998</v>
      </c>
      <c r="F27" s="117">
        <v>408.48508000000004</v>
      </c>
      <c r="G27" s="131" t="s">
        <v>184</v>
      </c>
      <c r="H27" s="121"/>
      <c r="I27" s="106"/>
      <c r="J27" s="106"/>
      <c r="K27" s="106"/>
      <c r="L27" s="106"/>
      <c r="M27" s="106"/>
    </row>
    <row r="28" spans="1:13" x14ac:dyDescent="0.25">
      <c r="A28" s="35" t="s">
        <v>100</v>
      </c>
      <c r="B28" s="117">
        <v>4000.1126200000003</v>
      </c>
      <c r="C28" s="117">
        <v>6364.1614500000005</v>
      </c>
      <c r="D28" s="131">
        <f t="shared" si="0"/>
        <v>159.09955680197825</v>
      </c>
      <c r="E28" s="117">
        <v>2256.5333999999998</v>
      </c>
      <c r="F28" s="117">
        <v>2488.9558399999996</v>
      </c>
      <c r="G28" s="131">
        <f t="shared" si="1"/>
        <v>110.2999778332552</v>
      </c>
      <c r="H28" s="121"/>
      <c r="I28" s="106"/>
      <c r="J28" s="106"/>
      <c r="K28" s="106"/>
      <c r="L28" s="106"/>
      <c r="M28" s="106"/>
    </row>
    <row r="29" spans="1:13" x14ac:dyDescent="0.25">
      <c r="A29" s="35" t="s">
        <v>101</v>
      </c>
      <c r="B29" s="117">
        <v>2995.6897899999999</v>
      </c>
      <c r="C29" s="117">
        <v>2218.8592999999996</v>
      </c>
      <c r="D29" s="131">
        <f t="shared" si="0"/>
        <v>74.068393443367839</v>
      </c>
      <c r="E29" s="117">
        <v>41745.160090000005</v>
      </c>
      <c r="F29" s="117">
        <v>35561.857609999999</v>
      </c>
      <c r="G29" s="131">
        <f t="shared" si="1"/>
        <v>85.187977560346667</v>
      </c>
      <c r="H29" s="121"/>
      <c r="I29" s="106"/>
      <c r="J29" s="106"/>
      <c r="K29" s="106"/>
      <c r="L29" s="106"/>
      <c r="M29" s="106"/>
    </row>
    <row r="30" spans="1:13" x14ac:dyDescent="0.25">
      <c r="A30" s="35" t="s">
        <v>102</v>
      </c>
      <c r="B30" s="117">
        <v>11079.154359999999</v>
      </c>
      <c r="C30" s="117">
        <v>12311.33265</v>
      </c>
      <c r="D30" s="131">
        <f t="shared" si="0"/>
        <v>111.12159150384832</v>
      </c>
      <c r="E30" s="117">
        <v>610.63144</v>
      </c>
      <c r="F30" s="117">
        <v>678.46362999999997</v>
      </c>
      <c r="G30" s="131">
        <f t="shared" si="1"/>
        <v>111.10853217777321</v>
      </c>
      <c r="H30" s="121"/>
      <c r="I30" s="106"/>
      <c r="J30" s="106"/>
      <c r="K30" s="106"/>
      <c r="L30" s="106"/>
      <c r="M30" s="106"/>
    </row>
    <row r="31" spans="1:13" x14ac:dyDescent="0.25">
      <c r="A31" s="28" t="s">
        <v>103</v>
      </c>
      <c r="B31" s="94">
        <v>616815.25567999994</v>
      </c>
      <c r="C31" s="94">
        <v>393694.60875000001</v>
      </c>
      <c r="D31" s="102">
        <f t="shared" si="0"/>
        <v>63.82698954421555</v>
      </c>
      <c r="E31" s="94">
        <v>209883.76513999997</v>
      </c>
      <c r="F31" s="94">
        <v>244883.34896</v>
      </c>
      <c r="G31" s="102">
        <f t="shared" si="1"/>
        <v>116.67569847370235</v>
      </c>
      <c r="H31" s="121"/>
      <c r="I31" s="106"/>
      <c r="J31" s="106"/>
      <c r="K31" s="106"/>
      <c r="L31" s="106"/>
      <c r="M31" s="106"/>
    </row>
    <row r="32" spans="1:13" x14ac:dyDescent="0.25">
      <c r="A32" s="35" t="s">
        <v>104</v>
      </c>
      <c r="B32" s="117">
        <v>868.20416</v>
      </c>
      <c r="C32" s="117">
        <v>971.08771000000002</v>
      </c>
      <c r="D32" s="131">
        <f t="shared" si="0"/>
        <v>111.85015630424991</v>
      </c>
      <c r="E32" s="117">
        <v>11988.20219</v>
      </c>
      <c r="F32" s="117">
        <v>12164.031060000001</v>
      </c>
      <c r="G32" s="131">
        <f t="shared" si="1"/>
        <v>101.46668255350806</v>
      </c>
      <c r="H32" s="121"/>
      <c r="I32" s="106"/>
      <c r="J32" s="106"/>
      <c r="K32" s="106"/>
      <c r="L32" s="106"/>
      <c r="M32" s="106"/>
    </row>
    <row r="33" spans="1:13" x14ac:dyDescent="0.25">
      <c r="A33" s="35" t="s">
        <v>105</v>
      </c>
      <c r="B33" s="117">
        <v>389968.44039</v>
      </c>
      <c r="C33" s="117">
        <v>324019.01458999998</v>
      </c>
      <c r="D33" s="131">
        <f t="shared" si="0"/>
        <v>83.088522308614188</v>
      </c>
      <c r="E33" s="117">
        <v>27728.178829999997</v>
      </c>
      <c r="F33" s="117">
        <v>25808.151449999998</v>
      </c>
      <c r="G33" s="131">
        <f t="shared" si="1"/>
        <v>93.075537373833356</v>
      </c>
      <c r="H33" s="121"/>
      <c r="I33" s="106"/>
      <c r="J33" s="106"/>
      <c r="K33" s="106"/>
      <c r="L33" s="106"/>
      <c r="M33" s="106"/>
    </row>
    <row r="34" spans="1:13" x14ac:dyDescent="0.25">
      <c r="A34" s="35" t="s">
        <v>106</v>
      </c>
      <c r="B34" s="117">
        <v>16495.68865</v>
      </c>
      <c r="C34" s="117">
        <v>10255.2569</v>
      </c>
      <c r="D34" s="131">
        <f t="shared" si="0"/>
        <v>62.169316586852531</v>
      </c>
      <c r="E34" s="117">
        <v>1.1639200000000001</v>
      </c>
      <c r="F34" s="126">
        <v>0</v>
      </c>
      <c r="G34" s="131">
        <f t="shared" si="1"/>
        <v>0</v>
      </c>
      <c r="H34" s="121"/>
      <c r="I34" s="106"/>
      <c r="J34" s="106"/>
      <c r="K34" s="106"/>
      <c r="L34" s="106"/>
      <c r="M34" s="106"/>
    </row>
    <row r="35" spans="1:13" x14ac:dyDescent="0.25">
      <c r="A35" s="35" t="s">
        <v>107</v>
      </c>
      <c r="B35" s="117">
        <v>209482.92247999998</v>
      </c>
      <c r="C35" s="117">
        <v>58449.24955</v>
      </c>
      <c r="D35" s="131">
        <f t="shared" si="0"/>
        <v>27.901677548717768</v>
      </c>
      <c r="E35" s="117">
        <v>170166.22019999998</v>
      </c>
      <c r="F35" s="117">
        <v>206911.16644999999</v>
      </c>
      <c r="G35" s="131">
        <f t="shared" si="1"/>
        <v>121.59356081765986</v>
      </c>
      <c r="H35" s="121"/>
      <c r="I35" s="106"/>
      <c r="J35" s="106"/>
      <c r="K35" s="106"/>
      <c r="L35" s="106"/>
      <c r="M35" s="106"/>
    </row>
    <row r="36" spans="1:13" x14ac:dyDescent="0.25">
      <c r="A36" s="28" t="s">
        <v>108</v>
      </c>
      <c r="B36" s="94">
        <v>29035.991120000002</v>
      </c>
      <c r="C36" s="94">
        <v>17537.696739999999</v>
      </c>
      <c r="D36" s="102">
        <f t="shared" si="0"/>
        <v>60.399855708455661</v>
      </c>
      <c r="E36" s="94">
        <v>1444.28106</v>
      </c>
      <c r="F36" s="94">
        <v>2394.5720499999998</v>
      </c>
      <c r="G36" s="102">
        <f t="shared" si="1"/>
        <v>165.79681866076675</v>
      </c>
      <c r="H36" s="121"/>
      <c r="I36" s="106"/>
      <c r="J36" s="106"/>
      <c r="K36" s="106"/>
      <c r="L36" s="106"/>
      <c r="M36" s="106"/>
    </row>
    <row r="37" spans="1:13" x14ac:dyDescent="0.25">
      <c r="A37" s="35" t="s">
        <v>109</v>
      </c>
      <c r="B37" s="117">
        <v>1134.1007299999999</v>
      </c>
      <c r="C37" s="117">
        <v>1512.67454</v>
      </c>
      <c r="D37" s="131">
        <f t="shared" si="0"/>
        <v>133.38096872576745</v>
      </c>
      <c r="E37" s="117">
        <v>816.70076000000006</v>
      </c>
      <c r="F37" s="117">
        <v>1516.03684</v>
      </c>
      <c r="G37" s="131">
        <f t="shared" si="1"/>
        <v>185.6294146218255</v>
      </c>
      <c r="H37" s="121"/>
      <c r="I37" s="106"/>
      <c r="J37" s="106"/>
      <c r="K37" s="106"/>
      <c r="L37" s="106"/>
      <c r="M37" s="106"/>
    </row>
    <row r="38" spans="1:13" x14ac:dyDescent="0.25">
      <c r="A38" s="35" t="s">
        <v>110</v>
      </c>
      <c r="B38" s="117">
        <v>27833.20854</v>
      </c>
      <c r="C38" s="117">
        <v>15907.028329999999</v>
      </c>
      <c r="D38" s="131">
        <f t="shared" si="0"/>
        <v>57.151256230985716</v>
      </c>
      <c r="E38" s="117">
        <v>344.09921999999995</v>
      </c>
      <c r="F38" s="117">
        <v>343.98516999999998</v>
      </c>
      <c r="G38" s="131">
        <f t="shared" si="1"/>
        <v>99.966855490111257</v>
      </c>
      <c r="H38" s="121"/>
      <c r="I38" s="106"/>
      <c r="J38" s="106"/>
      <c r="K38" s="106"/>
      <c r="L38" s="106"/>
      <c r="M38" s="106"/>
    </row>
    <row r="39" spans="1:13" x14ac:dyDescent="0.25">
      <c r="A39" s="35" t="s">
        <v>111</v>
      </c>
      <c r="B39" s="117">
        <v>68.681850000000011</v>
      </c>
      <c r="C39" s="117">
        <v>117.99387</v>
      </c>
      <c r="D39" s="131">
        <f t="shared" si="0"/>
        <v>171.7977456926393</v>
      </c>
      <c r="E39" s="117">
        <v>283.48108000000002</v>
      </c>
      <c r="F39" s="117">
        <v>534.55004000000008</v>
      </c>
      <c r="G39" s="131">
        <f t="shared" si="1"/>
        <v>188.56639039190907</v>
      </c>
      <c r="H39" s="121"/>
      <c r="I39" s="106"/>
      <c r="J39" s="106"/>
      <c r="K39" s="106"/>
      <c r="L39" s="106"/>
      <c r="M39" s="106"/>
    </row>
    <row r="40" spans="1:13" x14ac:dyDescent="0.25">
      <c r="A40" s="28" t="s">
        <v>112</v>
      </c>
      <c r="B40" s="94">
        <v>346275.83310000005</v>
      </c>
      <c r="C40" s="94">
        <v>421653.18539</v>
      </c>
      <c r="D40" s="102">
        <f t="shared" si="0"/>
        <v>121.76800835772789</v>
      </c>
      <c r="E40" s="94">
        <v>41489.309390000002</v>
      </c>
      <c r="F40" s="94">
        <v>52391.798479999998</v>
      </c>
      <c r="G40" s="102">
        <f t="shared" si="1"/>
        <v>126.27782734949014</v>
      </c>
      <c r="H40" s="121"/>
      <c r="I40" s="106"/>
      <c r="J40" s="106"/>
      <c r="K40" s="106"/>
      <c r="L40" s="106"/>
      <c r="M40" s="106"/>
    </row>
    <row r="41" spans="1:13" x14ac:dyDescent="0.25">
      <c r="A41" s="35" t="s">
        <v>113</v>
      </c>
      <c r="B41" s="117">
        <v>3355.5353300000002</v>
      </c>
      <c r="C41" s="117">
        <v>5371.3381200000003</v>
      </c>
      <c r="D41" s="131">
        <f t="shared" si="0"/>
        <v>160.07395517424041</v>
      </c>
      <c r="E41" s="117">
        <v>160.48176999999998</v>
      </c>
      <c r="F41" s="117">
        <v>105.22905</v>
      </c>
      <c r="G41" s="131">
        <f t="shared" si="1"/>
        <v>65.570718717770887</v>
      </c>
      <c r="H41" s="121"/>
      <c r="I41" s="106"/>
      <c r="J41" s="106"/>
      <c r="K41" s="106"/>
      <c r="L41" s="106"/>
      <c r="M41" s="106"/>
    </row>
    <row r="42" spans="1:13" x14ac:dyDescent="0.25">
      <c r="A42" s="35" t="s">
        <v>114</v>
      </c>
      <c r="B42" s="117">
        <v>3882.0511699999997</v>
      </c>
      <c r="C42" s="117">
        <v>5525.2745999999997</v>
      </c>
      <c r="D42" s="131">
        <f t="shared" si="0"/>
        <v>142.32874215308192</v>
      </c>
      <c r="E42" s="117">
        <v>1527.8646999999999</v>
      </c>
      <c r="F42" s="117">
        <v>4682.3356199999998</v>
      </c>
      <c r="G42" s="131" t="s">
        <v>184</v>
      </c>
      <c r="H42" s="121"/>
      <c r="I42" s="106"/>
      <c r="J42" s="106"/>
      <c r="K42" s="106"/>
      <c r="L42" s="106"/>
      <c r="M42" s="106"/>
    </row>
    <row r="43" spans="1:13" x14ac:dyDescent="0.25">
      <c r="A43" s="35" t="s">
        <v>115</v>
      </c>
      <c r="B43" s="117">
        <v>33212.824160000004</v>
      </c>
      <c r="C43" s="117">
        <v>40648.227270000003</v>
      </c>
      <c r="D43" s="131">
        <f t="shared" si="0"/>
        <v>122.3871450201903</v>
      </c>
      <c r="E43" s="117">
        <v>115.25924999999999</v>
      </c>
      <c r="F43" s="117">
        <v>64.886800000000008</v>
      </c>
      <c r="G43" s="131">
        <f t="shared" si="1"/>
        <v>56.29639269733233</v>
      </c>
      <c r="H43" s="121"/>
      <c r="I43" s="106"/>
      <c r="J43" s="106"/>
      <c r="K43" s="106"/>
      <c r="L43" s="106"/>
      <c r="M43" s="106"/>
    </row>
    <row r="44" spans="1:13" x14ac:dyDescent="0.25">
      <c r="A44" s="35" t="s">
        <v>116</v>
      </c>
      <c r="B44" s="117">
        <v>154132.13706000001</v>
      </c>
      <c r="C44" s="117">
        <v>191476.61332</v>
      </c>
      <c r="D44" s="131">
        <f t="shared" si="0"/>
        <v>124.22887074190288</v>
      </c>
      <c r="E44" s="117">
        <v>33119.764009999999</v>
      </c>
      <c r="F44" s="117">
        <v>42011.121740000002</v>
      </c>
      <c r="G44" s="131">
        <f t="shared" si="1"/>
        <v>126.84607815235458</v>
      </c>
      <c r="H44" s="121"/>
      <c r="I44" s="106"/>
      <c r="J44" s="106"/>
      <c r="K44" s="106"/>
      <c r="L44" s="106"/>
      <c r="M44" s="106"/>
    </row>
    <row r="45" spans="1:13" x14ac:dyDescent="0.25">
      <c r="A45" s="35" t="s">
        <v>117</v>
      </c>
      <c r="B45" s="117">
        <v>65097.513500000001</v>
      </c>
      <c r="C45" s="117">
        <v>82456.866330000004</v>
      </c>
      <c r="D45" s="131">
        <f t="shared" si="0"/>
        <v>126.6666910864422</v>
      </c>
      <c r="E45" s="117">
        <v>2451.9262100000001</v>
      </c>
      <c r="F45" s="117">
        <v>1009.10971</v>
      </c>
      <c r="G45" s="131">
        <f t="shared" si="1"/>
        <v>41.15579440704294</v>
      </c>
      <c r="H45" s="121"/>
      <c r="I45" s="106"/>
      <c r="J45" s="106"/>
      <c r="K45" s="106"/>
      <c r="L45" s="106"/>
      <c r="M45" s="106"/>
    </row>
    <row r="46" spans="1:13" x14ac:dyDescent="0.25">
      <c r="A46" s="35" t="s">
        <v>118</v>
      </c>
      <c r="B46" s="117">
        <v>4723.9054599999999</v>
      </c>
      <c r="C46" s="117">
        <v>4218.9938200000006</v>
      </c>
      <c r="D46" s="131">
        <f t="shared" si="0"/>
        <v>89.311563402879798</v>
      </c>
      <c r="E46" s="126">
        <v>0</v>
      </c>
      <c r="F46" s="117">
        <v>4.80755</v>
      </c>
      <c r="G46" s="131">
        <v>0</v>
      </c>
      <c r="H46" s="121"/>
      <c r="I46" s="106"/>
      <c r="J46" s="106"/>
      <c r="K46" s="106"/>
      <c r="L46" s="106"/>
      <c r="M46" s="106"/>
    </row>
    <row r="47" spans="1:13" x14ac:dyDescent="0.25">
      <c r="A47" s="35" t="s">
        <v>119</v>
      </c>
      <c r="B47" s="117">
        <v>6493.9300300000004</v>
      </c>
      <c r="C47" s="117">
        <v>5946.8311699999995</v>
      </c>
      <c r="D47" s="131">
        <f t="shared" si="0"/>
        <v>91.575227058613677</v>
      </c>
      <c r="E47" s="117">
        <v>364.00582000000003</v>
      </c>
      <c r="F47" s="117">
        <v>177.01095999999998</v>
      </c>
      <c r="G47" s="131">
        <f t="shared" si="1"/>
        <v>48.628607092051432</v>
      </c>
      <c r="H47" s="121"/>
      <c r="I47" s="106"/>
      <c r="J47" s="106"/>
      <c r="K47" s="106"/>
      <c r="L47" s="106"/>
      <c r="M47" s="106"/>
    </row>
    <row r="48" spans="1:13" x14ac:dyDescent="0.25">
      <c r="A48" s="35" t="s">
        <v>120</v>
      </c>
      <c r="B48" s="117">
        <v>41045.006700000005</v>
      </c>
      <c r="C48" s="117">
        <v>43131.028869999995</v>
      </c>
      <c r="D48" s="131">
        <f t="shared" si="0"/>
        <v>105.08228000849611</v>
      </c>
      <c r="E48" s="117">
        <v>866.9200699999999</v>
      </c>
      <c r="F48" s="117">
        <v>824.71361000000002</v>
      </c>
      <c r="G48" s="131">
        <f t="shared" si="1"/>
        <v>95.131447354771709</v>
      </c>
      <c r="H48" s="121"/>
      <c r="I48" s="106"/>
      <c r="J48" s="106"/>
      <c r="K48" s="106"/>
      <c r="L48" s="106"/>
      <c r="M48" s="106"/>
    </row>
    <row r="49" spans="1:13" x14ac:dyDescent="0.25">
      <c r="A49" s="35" t="s">
        <v>121</v>
      </c>
      <c r="B49" s="117">
        <v>34332.929689999997</v>
      </c>
      <c r="C49" s="117">
        <v>42878.011890000002</v>
      </c>
      <c r="D49" s="131">
        <f t="shared" si="0"/>
        <v>124.88888154071189</v>
      </c>
      <c r="E49" s="117">
        <v>2883.0875599999999</v>
      </c>
      <c r="F49" s="117">
        <v>3512.5834399999999</v>
      </c>
      <c r="G49" s="131">
        <f t="shared" si="1"/>
        <v>121.83408817455408</v>
      </c>
      <c r="H49" s="121"/>
      <c r="I49" s="106"/>
      <c r="J49" s="106"/>
      <c r="K49" s="106"/>
      <c r="L49" s="106"/>
      <c r="M49" s="106"/>
    </row>
    <row r="50" spans="1:13" x14ac:dyDescent="0.25">
      <c r="A50" s="28" t="s">
        <v>122</v>
      </c>
      <c r="B50" s="94">
        <v>618171.07683999999</v>
      </c>
      <c r="C50" s="94">
        <v>628443.57201999996</v>
      </c>
      <c r="D50" s="102">
        <f t="shared" si="0"/>
        <v>101.66175603564494</v>
      </c>
      <c r="E50" s="94">
        <v>199598.26811</v>
      </c>
      <c r="F50" s="94">
        <v>97600.615170000005</v>
      </c>
      <c r="G50" s="102">
        <f t="shared" si="1"/>
        <v>48.898528075509965</v>
      </c>
      <c r="H50" s="121"/>
      <c r="I50" s="106"/>
      <c r="J50" s="106"/>
      <c r="K50" s="106"/>
      <c r="L50" s="106"/>
      <c r="M50" s="106"/>
    </row>
    <row r="51" spans="1:13" x14ac:dyDescent="0.25">
      <c r="A51" s="35" t="s">
        <v>123</v>
      </c>
      <c r="B51" s="117">
        <v>309.96962000000002</v>
      </c>
      <c r="C51" s="117">
        <v>364.93761999999998</v>
      </c>
      <c r="D51" s="131">
        <f t="shared" si="0"/>
        <v>117.73335077160141</v>
      </c>
      <c r="E51" s="117">
        <v>141.01766000000001</v>
      </c>
      <c r="F51" s="117">
        <v>58.814999999999998</v>
      </c>
      <c r="G51" s="131">
        <f t="shared" si="1"/>
        <v>41.707542161740591</v>
      </c>
      <c r="H51" s="121"/>
      <c r="I51" s="106"/>
      <c r="J51" s="106"/>
      <c r="K51" s="106"/>
      <c r="L51" s="106"/>
      <c r="M51" s="106"/>
    </row>
    <row r="52" spans="1:13" x14ac:dyDescent="0.25">
      <c r="A52" s="35" t="s">
        <v>124</v>
      </c>
      <c r="B52" s="117">
        <v>28521.1996</v>
      </c>
      <c r="C52" s="117">
        <v>32252.811450000001</v>
      </c>
      <c r="D52" s="131">
        <f t="shared" si="0"/>
        <v>113.08364270204119</v>
      </c>
      <c r="E52" s="117">
        <v>229.99691000000001</v>
      </c>
      <c r="F52" s="117">
        <v>215.08279999999999</v>
      </c>
      <c r="G52" s="131">
        <f t="shared" si="1"/>
        <v>93.515517230209738</v>
      </c>
      <c r="H52" s="121"/>
      <c r="I52" s="106"/>
      <c r="J52" s="106"/>
      <c r="K52" s="106"/>
      <c r="L52" s="106"/>
      <c r="M52" s="106"/>
    </row>
    <row r="53" spans="1:13" x14ac:dyDescent="0.25">
      <c r="A53" s="35" t="s">
        <v>125</v>
      </c>
      <c r="B53" s="117">
        <v>37139.332329999997</v>
      </c>
      <c r="C53" s="117">
        <v>47128.712729999999</v>
      </c>
      <c r="D53" s="131">
        <f t="shared" si="0"/>
        <v>126.89703818916232</v>
      </c>
      <c r="E53" s="117">
        <v>4936.6830399999999</v>
      </c>
      <c r="F53" s="117">
        <v>5700.3208199999999</v>
      </c>
      <c r="G53" s="131">
        <f t="shared" si="1"/>
        <v>115.46864106551998</v>
      </c>
      <c r="H53" s="121"/>
      <c r="I53" s="106"/>
      <c r="J53" s="106"/>
      <c r="K53" s="106"/>
      <c r="L53" s="106"/>
      <c r="M53" s="106"/>
    </row>
    <row r="54" spans="1:13" x14ac:dyDescent="0.25">
      <c r="A54" s="35" t="s">
        <v>126</v>
      </c>
      <c r="B54" s="117">
        <v>52111.73143</v>
      </c>
      <c r="C54" s="117">
        <v>57179.306680000002</v>
      </c>
      <c r="D54" s="131">
        <f t="shared" si="0"/>
        <v>109.72444229147733</v>
      </c>
      <c r="E54" s="117">
        <v>1275.5902699999999</v>
      </c>
      <c r="F54" s="117">
        <v>532.10903000000008</v>
      </c>
      <c r="G54" s="131">
        <f t="shared" si="1"/>
        <v>41.71472944835179</v>
      </c>
      <c r="H54" s="121"/>
      <c r="I54" s="106"/>
      <c r="J54" s="106"/>
      <c r="K54" s="106"/>
      <c r="L54" s="106"/>
      <c r="M54" s="106"/>
    </row>
    <row r="55" spans="1:13" x14ac:dyDescent="0.25">
      <c r="A55" s="35" t="s">
        <v>127</v>
      </c>
      <c r="B55" s="117">
        <v>26165.262730000002</v>
      </c>
      <c r="C55" s="117">
        <v>31331.093769999999</v>
      </c>
      <c r="D55" s="131">
        <f t="shared" si="0"/>
        <v>119.74308874061894</v>
      </c>
      <c r="E55" s="117">
        <v>2122.8729600000001</v>
      </c>
      <c r="F55" s="117">
        <v>587.27118000000007</v>
      </c>
      <c r="G55" s="131">
        <f t="shared" si="1"/>
        <v>27.663981362313834</v>
      </c>
      <c r="H55" s="121"/>
      <c r="I55" s="106"/>
      <c r="J55" s="106"/>
      <c r="K55" s="106"/>
      <c r="L55" s="106"/>
      <c r="M55" s="106"/>
    </row>
    <row r="56" spans="1:13" x14ac:dyDescent="0.25">
      <c r="A56" s="35" t="s">
        <v>128</v>
      </c>
      <c r="B56" s="117">
        <v>128281.36026999999</v>
      </c>
      <c r="C56" s="117">
        <v>162589.31633999999</v>
      </c>
      <c r="D56" s="131">
        <f t="shared" si="0"/>
        <v>126.74430330157895</v>
      </c>
      <c r="E56" s="117">
        <v>3996.2635099999998</v>
      </c>
      <c r="F56" s="117">
        <v>6019.9563600000001</v>
      </c>
      <c r="G56" s="131">
        <f t="shared" si="1"/>
        <v>150.63962486297609</v>
      </c>
      <c r="H56" s="121"/>
      <c r="I56" s="106"/>
      <c r="J56" s="106"/>
      <c r="K56" s="106"/>
      <c r="L56" s="106"/>
      <c r="M56" s="106"/>
    </row>
    <row r="57" spans="1:13" x14ac:dyDescent="0.25">
      <c r="A57" s="35" t="s">
        <v>129</v>
      </c>
      <c r="B57" s="117">
        <v>81554.798620000001</v>
      </c>
      <c r="C57" s="117">
        <v>71979.566019999998</v>
      </c>
      <c r="D57" s="131">
        <f t="shared" si="0"/>
        <v>88.259142610828746</v>
      </c>
      <c r="E57" s="117">
        <v>6308.5360300000002</v>
      </c>
      <c r="F57" s="117">
        <v>2293.55197</v>
      </c>
      <c r="G57" s="131">
        <f t="shared" si="1"/>
        <v>36.356326714995397</v>
      </c>
      <c r="H57" s="121"/>
      <c r="I57" s="106"/>
      <c r="J57" s="106"/>
      <c r="K57" s="106"/>
      <c r="L57" s="106"/>
      <c r="M57" s="106"/>
    </row>
    <row r="58" spans="1:13" x14ac:dyDescent="0.25">
      <c r="A58" s="35" t="s">
        <v>130</v>
      </c>
      <c r="B58" s="117">
        <v>141733.68605000002</v>
      </c>
      <c r="C58" s="117">
        <v>76298.560190000004</v>
      </c>
      <c r="D58" s="131">
        <f t="shared" si="0"/>
        <v>53.832340297058124</v>
      </c>
      <c r="E58" s="117">
        <v>171310.32822999998</v>
      </c>
      <c r="F58" s="117">
        <v>71856.943499999994</v>
      </c>
      <c r="G58" s="131">
        <f t="shared" si="1"/>
        <v>41.945482354995775</v>
      </c>
      <c r="H58" s="121"/>
      <c r="I58" s="106"/>
      <c r="J58" s="106"/>
      <c r="K58" s="106"/>
      <c r="L58" s="106"/>
      <c r="M58" s="106"/>
    </row>
    <row r="59" spans="1:13" x14ac:dyDescent="0.25">
      <c r="A59" s="35" t="s">
        <v>131</v>
      </c>
      <c r="B59" s="117">
        <v>122353.73619</v>
      </c>
      <c r="C59" s="117">
        <v>149319.26722000001</v>
      </c>
      <c r="D59" s="131">
        <f t="shared" si="0"/>
        <v>122.03899273506936</v>
      </c>
      <c r="E59" s="117">
        <v>9276.9794999999995</v>
      </c>
      <c r="F59" s="117">
        <v>10336.56451</v>
      </c>
      <c r="G59" s="131">
        <f t="shared" si="1"/>
        <v>111.42165949595989</v>
      </c>
      <c r="H59" s="121"/>
      <c r="I59" s="106"/>
      <c r="J59" s="106"/>
      <c r="K59" s="106"/>
      <c r="L59" s="106"/>
      <c r="M59" s="106"/>
    </row>
    <row r="60" spans="1:13" x14ac:dyDescent="0.25">
      <c r="A60" s="28" t="s">
        <v>132</v>
      </c>
      <c r="B60" s="94">
        <v>709934.97302999999</v>
      </c>
      <c r="C60" s="94">
        <v>885230.0331900001</v>
      </c>
      <c r="D60" s="102">
        <f t="shared" si="0"/>
        <v>124.69170653923997</v>
      </c>
      <c r="E60" s="94">
        <v>66326.791599999997</v>
      </c>
      <c r="F60" s="94">
        <v>67200.529559999995</v>
      </c>
      <c r="G60" s="102">
        <f t="shared" si="1"/>
        <v>101.31732281770735</v>
      </c>
      <c r="H60" s="121"/>
      <c r="I60" s="106"/>
      <c r="J60" s="106"/>
      <c r="K60" s="106"/>
      <c r="L60" s="106"/>
      <c r="M60" s="106"/>
    </row>
    <row r="61" spans="1:13" x14ac:dyDescent="0.25">
      <c r="A61" s="35" t="s">
        <v>133</v>
      </c>
      <c r="B61" s="117">
        <v>11467.967859999999</v>
      </c>
      <c r="C61" s="117">
        <v>14403.565399999999</v>
      </c>
      <c r="D61" s="131">
        <f t="shared" si="0"/>
        <v>125.59823654755169</v>
      </c>
      <c r="E61" s="117">
        <v>1717.49026</v>
      </c>
      <c r="F61" s="117">
        <v>2477.57305</v>
      </c>
      <c r="G61" s="131">
        <f t="shared" si="1"/>
        <v>144.25543525353092</v>
      </c>
      <c r="H61" s="121"/>
      <c r="I61" s="106"/>
      <c r="J61" s="106"/>
      <c r="K61" s="106"/>
      <c r="L61" s="106"/>
      <c r="M61" s="106"/>
    </row>
    <row r="62" spans="1:13" x14ac:dyDescent="0.25">
      <c r="A62" s="35" t="s">
        <v>134</v>
      </c>
      <c r="B62" s="117">
        <v>60309.622710000003</v>
      </c>
      <c r="C62" s="117">
        <v>67702.718260000009</v>
      </c>
      <c r="D62" s="131">
        <f t="shared" si="0"/>
        <v>112.25856707071415</v>
      </c>
      <c r="E62" s="117">
        <v>12957.110409999999</v>
      </c>
      <c r="F62" s="117">
        <v>8567.9000500000002</v>
      </c>
      <c r="G62" s="131">
        <f t="shared" si="1"/>
        <v>66.125083285448369</v>
      </c>
      <c r="H62" s="121"/>
      <c r="I62" s="106"/>
      <c r="J62" s="106"/>
      <c r="K62" s="106"/>
      <c r="L62" s="106"/>
      <c r="M62" s="106"/>
    </row>
    <row r="63" spans="1:13" x14ac:dyDescent="0.25">
      <c r="A63" s="35" t="s">
        <v>135</v>
      </c>
      <c r="B63" s="117">
        <v>4312.8856999999998</v>
      </c>
      <c r="C63" s="117">
        <v>4419.8866799999996</v>
      </c>
      <c r="D63" s="131">
        <f t="shared" si="0"/>
        <v>102.48096025359541</v>
      </c>
      <c r="E63" s="117">
        <v>285.67867000000001</v>
      </c>
      <c r="F63" s="117">
        <v>438.70943</v>
      </c>
      <c r="G63" s="131">
        <f t="shared" si="1"/>
        <v>153.56744344966322</v>
      </c>
      <c r="H63" s="121"/>
      <c r="I63" s="106"/>
      <c r="J63" s="106"/>
      <c r="K63" s="106"/>
      <c r="L63" s="106"/>
      <c r="M63" s="106"/>
    </row>
    <row r="64" spans="1:13" x14ac:dyDescent="0.25">
      <c r="A64" s="35" t="s">
        <v>136</v>
      </c>
      <c r="B64" s="117">
        <v>107602.70681999999</v>
      </c>
      <c r="C64" s="117">
        <v>142922.84608000002</v>
      </c>
      <c r="D64" s="131">
        <f t="shared" si="0"/>
        <v>132.82458248850958</v>
      </c>
      <c r="E64" s="117">
        <v>16593.493740000002</v>
      </c>
      <c r="F64" s="117">
        <v>14377.86038</v>
      </c>
      <c r="G64" s="131">
        <f t="shared" si="1"/>
        <v>86.6475776908932</v>
      </c>
      <c r="H64" s="121"/>
      <c r="I64" s="106"/>
      <c r="J64" s="106"/>
      <c r="K64" s="106"/>
      <c r="L64" s="106"/>
      <c r="M64" s="106"/>
    </row>
    <row r="65" spans="1:13" x14ac:dyDescent="0.25">
      <c r="A65" s="35" t="s">
        <v>137</v>
      </c>
      <c r="B65" s="117">
        <v>35687.243320000001</v>
      </c>
      <c r="C65" s="117">
        <v>41818.855899999995</v>
      </c>
      <c r="D65" s="131">
        <f t="shared" si="0"/>
        <v>117.18152485194531</v>
      </c>
      <c r="E65" s="117">
        <v>742.31263999999999</v>
      </c>
      <c r="F65" s="117">
        <v>509.97879999999998</v>
      </c>
      <c r="G65" s="131">
        <f t="shared" si="1"/>
        <v>68.701349339814556</v>
      </c>
      <c r="H65" s="121"/>
      <c r="I65" s="106"/>
      <c r="J65" s="106"/>
      <c r="K65" s="106"/>
      <c r="L65" s="106"/>
      <c r="M65" s="106"/>
    </row>
    <row r="66" spans="1:13" x14ac:dyDescent="0.25">
      <c r="A66" s="35" t="s">
        <v>138</v>
      </c>
      <c r="B66" s="117">
        <v>91817.225680000003</v>
      </c>
      <c r="C66" s="117">
        <v>102821.70435</v>
      </c>
      <c r="D66" s="131">
        <f t="shared" si="0"/>
        <v>111.98520058572956</v>
      </c>
      <c r="E66" s="117">
        <v>4324.9469400000007</v>
      </c>
      <c r="F66" s="117">
        <v>4477.5882000000001</v>
      </c>
      <c r="G66" s="131">
        <f t="shared" si="1"/>
        <v>103.52932098630554</v>
      </c>
      <c r="H66" s="121"/>
      <c r="I66" s="106"/>
      <c r="J66" s="106"/>
      <c r="K66" s="106"/>
      <c r="L66" s="106"/>
      <c r="M66" s="106"/>
    </row>
    <row r="67" spans="1:13" x14ac:dyDescent="0.25">
      <c r="A67" s="35" t="s">
        <v>139</v>
      </c>
      <c r="B67" s="117">
        <v>142258.97553</v>
      </c>
      <c r="C67" s="117">
        <v>157042.57537999999</v>
      </c>
      <c r="D67" s="131">
        <f t="shared" si="0"/>
        <v>110.39203311771521</v>
      </c>
      <c r="E67" s="117">
        <v>4861.8530799999999</v>
      </c>
      <c r="F67" s="117">
        <v>6544.29745</v>
      </c>
      <c r="G67" s="131">
        <f t="shared" si="1"/>
        <v>134.60500229677859</v>
      </c>
      <c r="H67" s="121"/>
      <c r="I67" s="106"/>
      <c r="J67" s="106"/>
      <c r="K67" s="106"/>
      <c r="L67" s="106"/>
      <c r="M67" s="106"/>
    </row>
    <row r="68" spans="1:13" x14ac:dyDescent="0.25">
      <c r="A68" s="35" t="s">
        <v>140</v>
      </c>
      <c r="B68" s="117">
        <v>228549.61416999999</v>
      </c>
      <c r="C68" s="117">
        <v>330047.78804000001</v>
      </c>
      <c r="D68" s="131">
        <f t="shared" si="0"/>
        <v>144.40968944034339</v>
      </c>
      <c r="E68" s="117">
        <v>16374.15086</v>
      </c>
      <c r="F68" s="117">
        <v>15832.244990000001</v>
      </c>
      <c r="G68" s="131">
        <f t="shared" si="1"/>
        <v>96.690479557484679</v>
      </c>
      <c r="H68" s="121"/>
      <c r="I68" s="106"/>
      <c r="J68" s="106"/>
      <c r="K68" s="106"/>
      <c r="L68" s="106"/>
      <c r="M68" s="106"/>
    </row>
    <row r="69" spans="1:13" x14ac:dyDescent="0.25">
      <c r="A69" s="35" t="s">
        <v>141</v>
      </c>
      <c r="B69" s="117">
        <v>27928.731239999997</v>
      </c>
      <c r="C69" s="117">
        <v>24050.093100000002</v>
      </c>
      <c r="D69" s="131">
        <f t="shared" si="0"/>
        <v>86.112372571923544</v>
      </c>
      <c r="E69" s="117">
        <v>8469.7549999999992</v>
      </c>
      <c r="F69" s="117">
        <v>13974.377210000001</v>
      </c>
      <c r="G69" s="131">
        <f t="shared" si="1"/>
        <v>164.99151640159607</v>
      </c>
      <c r="H69" s="121"/>
      <c r="I69" s="106"/>
      <c r="J69" s="106"/>
      <c r="K69" s="106"/>
      <c r="L69" s="106"/>
      <c r="M69" s="106"/>
    </row>
    <row r="70" spans="1:13" x14ac:dyDescent="0.25">
      <c r="A70" s="28" t="s">
        <v>142</v>
      </c>
      <c r="B70" s="94">
        <v>431505.97781000001</v>
      </c>
      <c r="C70" s="94">
        <v>528361.49288999999</v>
      </c>
      <c r="D70" s="102">
        <f t="shared" si="0"/>
        <v>122.44592660606135</v>
      </c>
      <c r="E70" s="94">
        <v>28670.141030000003</v>
      </c>
      <c r="F70" s="94">
        <v>28596.489539999999</v>
      </c>
      <c r="G70" s="102">
        <f t="shared" si="1"/>
        <v>99.743107332737097</v>
      </c>
      <c r="H70" s="121"/>
      <c r="I70" s="106"/>
      <c r="J70" s="106"/>
      <c r="K70" s="106"/>
      <c r="L70" s="106"/>
      <c r="M70" s="106"/>
    </row>
    <row r="71" spans="1:13" x14ac:dyDescent="0.25">
      <c r="A71" s="35" t="s">
        <v>143</v>
      </c>
      <c r="B71" s="117">
        <v>23378.102079999997</v>
      </c>
      <c r="C71" s="117">
        <v>29488.46127</v>
      </c>
      <c r="D71" s="131">
        <f t="shared" ref="D71:D78" si="2">C71/B71*100</f>
        <v>126.13710543777385</v>
      </c>
      <c r="E71" s="117">
        <v>271.81834999999995</v>
      </c>
      <c r="F71" s="117">
        <v>534.81982999999991</v>
      </c>
      <c r="G71" s="131">
        <f t="shared" si="1"/>
        <v>196.75633745845343</v>
      </c>
      <c r="H71" s="121"/>
      <c r="I71" s="106"/>
      <c r="J71" s="106"/>
      <c r="K71" s="106"/>
      <c r="L71" s="106"/>
      <c r="M71" s="106"/>
    </row>
    <row r="72" spans="1:13" x14ac:dyDescent="0.25">
      <c r="A72" s="35" t="s">
        <v>144</v>
      </c>
      <c r="B72" s="117">
        <v>81239.931230000002</v>
      </c>
      <c r="C72" s="117">
        <v>96049.619519999993</v>
      </c>
      <c r="D72" s="131">
        <f t="shared" si="2"/>
        <v>118.22956773322713</v>
      </c>
      <c r="E72" s="117">
        <v>2341.0879399999999</v>
      </c>
      <c r="F72" s="117">
        <v>2154.4019600000001</v>
      </c>
      <c r="G72" s="131">
        <f t="shared" ref="G72:G78" si="3">F72/E72*100</f>
        <v>92.025674182918564</v>
      </c>
      <c r="H72" s="121"/>
      <c r="I72" s="106"/>
      <c r="J72" s="106"/>
      <c r="K72" s="106"/>
      <c r="L72" s="106"/>
      <c r="M72" s="106"/>
    </row>
    <row r="73" spans="1:13" x14ac:dyDescent="0.25">
      <c r="A73" s="35" t="s">
        <v>145</v>
      </c>
      <c r="B73" s="117">
        <v>10974.907429999999</v>
      </c>
      <c r="C73" s="117">
        <v>18116.313399999999</v>
      </c>
      <c r="D73" s="131">
        <f t="shared" si="2"/>
        <v>165.07030711237624</v>
      </c>
      <c r="E73" s="117">
        <v>498.09134</v>
      </c>
      <c r="F73" s="117">
        <v>134.28042000000002</v>
      </c>
      <c r="G73" s="131">
        <f t="shared" si="3"/>
        <v>26.958995111217959</v>
      </c>
      <c r="H73" s="121"/>
      <c r="I73" s="106"/>
      <c r="J73" s="106"/>
      <c r="K73" s="106"/>
      <c r="L73" s="106"/>
      <c r="M73" s="106"/>
    </row>
    <row r="74" spans="1:13" x14ac:dyDescent="0.25">
      <c r="A74" s="35" t="s">
        <v>146</v>
      </c>
      <c r="B74" s="117">
        <v>105771.87165999999</v>
      </c>
      <c r="C74" s="117">
        <v>123988.42469</v>
      </c>
      <c r="D74" s="131">
        <f t="shared" si="2"/>
        <v>117.22249284626113</v>
      </c>
      <c r="E74" s="117">
        <v>3510.3358199999998</v>
      </c>
      <c r="F74" s="117">
        <v>5780.0256799999997</v>
      </c>
      <c r="G74" s="131">
        <f t="shared" si="3"/>
        <v>164.65734266985316</v>
      </c>
      <c r="H74" s="121"/>
      <c r="I74" s="106"/>
      <c r="J74" s="106"/>
      <c r="K74" s="106"/>
      <c r="L74" s="106"/>
      <c r="M74" s="106"/>
    </row>
    <row r="75" spans="1:13" x14ac:dyDescent="0.25">
      <c r="A75" s="35" t="s">
        <v>147</v>
      </c>
      <c r="B75" s="117">
        <v>40534.27104</v>
      </c>
      <c r="C75" s="117">
        <v>52825.464009999996</v>
      </c>
      <c r="D75" s="131">
        <f t="shared" si="2"/>
        <v>130.32296536891167</v>
      </c>
      <c r="E75" s="117">
        <v>707.84700999999995</v>
      </c>
      <c r="F75" s="117">
        <v>774.39010999999994</v>
      </c>
      <c r="G75" s="131">
        <f t="shared" si="3"/>
        <v>109.40077432833968</v>
      </c>
      <c r="H75" s="121"/>
      <c r="I75" s="106"/>
      <c r="J75" s="106"/>
      <c r="K75" s="106"/>
      <c r="L75" s="106"/>
      <c r="M75" s="106"/>
    </row>
    <row r="76" spans="1:13" x14ac:dyDescent="0.25">
      <c r="A76" s="35" t="s">
        <v>148</v>
      </c>
      <c r="B76" s="117">
        <v>28541.13522</v>
      </c>
      <c r="C76" s="117">
        <v>32382.128809999998</v>
      </c>
      <c r="D76" s="131">
        <f t="shared" si="2"/>
        <v>113.45774637341141</v>
      </c>
      <c r="E76" s="117">
        <v>3583.5124500000002</v>
      </c>
      <c r="F76" s="117">
        <v>3398.1428999999998</v>
      </c>
      <c r="G76" s="131">
        <f t="shared" si="3"/>
        <v>94.827154849148059</v>
      </c>
      <c r="H76" s="121"/>
      <c r="I76" s="106"/>
      <c r="J76" s="106"/>
      <c r="K76" s="106"/>
      <c r="L76" s="106"/>
      <c r="M76" s="106"/>
    </row>
    <row r="77" spans="1:13" x14ac:dyDescent="0.25">
      <c r="A77" s="35" t="s">
        <v>149</v>
      </c>
      <c r="B77" s="117">
        <v>14444.24944</v>
      </c>
      <c r="C77" s="117">
        <v>16738.05861</v>
      </c>
      <c r="D77" s="131">
        <f t="shared" si="2"/>
        <v>115.88043172148377</v>
      </c>
      <c r="E77" s="117">
        <v>287.23965000000004</v>
      </c>
      <c r="F77" s="117">
        <v>524.18871999999999</v>
      </c>
      <c r="G77" s="131">
        <f t="shared" si="3"/>
        <v>182.49176950327015</v>
      </c>
      <c r="H77" s="121"/>
      <c r="I77" s="106"/>
      <c r="J77" s="106"/>
      <c r="K77" s="106"/>
      <c r="L77" s="106"/>
      <c r="M77" s="106"/>
    </row>
    <row r="78" spans="1:13" x14ac:dyDescent="0.25">
      <c r="A78" s="35" t="s">
        <v>150</v>
      </c>
      <c r="B78" s="117">
        <v>126621.50971</v>
      </c>
      <c r="C78" s="117">
        <v>158773.02258000002</v>
      </c>
      <c r="D78" s="131">
        <f t="shared" si="2"/>
        <v>125.39182556236797</v>
      </c>
      <c r="E78" s="117">
        <v>17470.208469999998</v>
      </c>
      <c r="F78" s="117">
        <v>15296.23992</v>
      </c>
      <c r="G78" s="131">
        <f t="shared" si="3"/>
        <v>87.556138475776308</v>
      </c>
      <c r="H78" s="121"/>
      <c r="I78" s="106"/>
      <c r="J78" s="106"/>
      <c r="K78" s="106"/>
      <c r="L78" s="106"/>
      <c r="M78" s="106"/>
    </row>
    <row r="79" spans="1:13" x14ac:dyDescent="0.25">
      <c r="A79" s="28" t="s">
        <v>151</v>
      </c>
      <c r="B79" s="94">
        <v>67.222279999999998</v>
      </c>
      <c r="C79" s="94">
        <v>6331.9957599999998</v>
      </c>
      <c r="D79" s="102" t="s">
        <v>184</v>
      </c>
      <c r="E79" s="125">
        <v>0</v>
      </c>
      <c r="F79" s="94">
        <v>6200</v>
      </c>
      <c r="G79" s="102">
        <v>0</v>
      </c>
      <c r="H79" s="121"/>
      <c r="I79" s="106"/>
      <c r="J79" s="106"/>
      <c r="K79" s="106"/>
      <c r="L79" s="106"/>
      <c r="M79" s="106"/>
    </row>
    <row r="80" spans="1:13" x14ac:dyDescent="0.25">
      <c r="B80" s="124"/>
      <c r="C80" s="124"/>
      <c r="D80" s="83"/>
      <c r="E80" s="83"/>
      <c r="H80"/>
      <c r="K80" s="106"/>
    </row>
    <row r="81" spans="1:8" x14ac:dyDescent="0.25">
      <c r="A81" s="11" t="s">
        <v>18</v>
      </c>
      <c r="B81" s="100"/>
      <c r="C81" s="100"/>
      <c r="D81" s="100"/>
      <c r="E81" s="100"/>
      <c r="F81" s="100"/>
      <c r="G81" s="100"/>
      <c r="H81"/>
    </row>
    <row r="82" spans="1:8" x14ac:dyDescent="0.25">
      <c r="C82" s="85"/>
      <c r="D82" s="45"/>
      <c r="H82"/>
    </row>
    <row r="83" spans="1:8" x14ac:dyDescent="0.25">
      <c r="D83" s="45"/>
      <c r="H83"/>
    </row>
    <row r="84" spans="1:8" x14ac:dyDescent="0.25">
      <c r="D84" s="45"/>
      <c r="H84"/>
    </row>
    <row r="85" spans="1:8" x14ac:dyDescent="0.25">
      <c r="D85" s="45"/>
      <c r="H85"/>
    </row>
    <row r="86" spans="1:8" x14ac:dyDescent="0.25">
      <c r="D86" s="45"/>
      <c r="H86"/>
    </row>
    <row r="87" spans="1:8" x14ac:dyDescent="0.25">
      <c r="D87" s="45"/>
      <c r="H87"/>
    </row>
    <row r="88" spans="1:8" x14ac:dyDescent="0.25">
      <c r="D88" s="45"/>
      <c r="H88"/>
    </row>
    <row r="89" spans="1:8" x14ac:dyDescent="0.25">
      <c r="D89" s="45"/>
      <c r="H89"/>
    </row>
    <row r="90" spans="1:8" x14ac:dyDescent="0.25">
      <c r="D90" s="45"/>
      <c r="H90"/>
    </row>
    <row r="91" spans="1:8" x14ac:dyDescent="0.25">
      <c r="D91" s="45"/>
      <c r="H91"/>
    </row>
    <row r="92" spans="1:8" x14ac:dyDescent="0.25">
      <c r="D92" s="45"/>
      <c r="H92"/>
    </row>
    <row r="93" spans="1:8" x14ac:dyDescent="0.25">
      <c r="D93" s="45"/>
      <c r="H93"/>
    </row>
    <row r="94" spans="1:8" x14ac:dyDescent="0.25">
      <c r="D94" s="45"/>
      <c r="H94"/>
    </row>
    <row r="95" spans="1:8" x14ac:dyDescent="0.25">
      <c r="D95" s="45"/>
      <c r="H9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1"/>
  <sheetViews>
    <sheetView workbookViewId="0">
      <selection activeCell="K25" sqref="K25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5" width="13.28515625" customWidth="1"/>
    <col min="6" max="6" width="13.85546875" customWidth="1"/>
    <col min="7" max="7" width="14.42578125" customWidth="1"/>
  </cols>
  <sheetData>
    <row r="1" spans="1:12" x14ac:dyDescent="0.25">
      <c r="A1" s="37" t="s">
        <v>152</v>
      </c>
      <c r="B1" s="30"/>
      <c r="C1" s="31"/>
      <c r="D1" s="31"/>
      <c r="E1" s="31"/>
      <c r="F1" s="31"/>
      <c r="G1" s="31"/>
      <c r="J1" t="s">
        <v>182</v>
      </c>
    </row>
    <row r="2" spans="1:12" x14ac:dyDescent="0.25">
      <c r="A2" s="150" t="s">
        <v>153</v>
      </c>
      <c r="B2" s="137" t="s">
        <v>154</v>
      </c>
      <c r="C2" s="145"/>
      <c r="D2" s="146"/>
      <c r="E2" s="147" t="s">
        <v>155</v>
      </c>
      <c r="F2" s="148"/>
      <c r="G2" s="149"/>
    </row>
    <row r="3" spans="1:12" x14ac:dyDescent="0.25">
      <c r="A3" s="151"/>
      <c r="B3" s="139" t="s">
        <v>187</v>
      </c>
      <c r="C3" s="139" t="s">
        <v>188</v>
      </c>
      <c r="D3" s="68" t="s">
        <v>188</v>
      </c>
      <c r="E3" s="139" t="s">
        <v>187</v>
      </c>
      <c r="F3" s="139" t="s">
        <v>188</v>
      </c>
      <c r="G3" s="68" t="s">
        <v>188</v>
      </c>
    </row>
    <row r="4" spans="1:12" ht="12.75" customHeight="1" x14ac:dyDescent="0.25">
      <c r="A4" s="36"/>
      <c r="B4" s="140"/>
      <c r="C4" s="140"/>
      <c r="D4" s="69" t="s">
        <v>187</v>
      </c>
      <c r="E4" s="140"/>
      <c r="F4" s="140"/>
      <c r="G4" s="69" t="s">
        <v>187</v>
      </c>
    </row>
    <row r="5" spans="1:12" ht="15" customHeight="1" x14ac:dyDescent="0.25">
      <c r="A5" s="41"/>
      <c r="B5" s="33" t="s">
        <v>23</v>
      </c>
      <c r="C5" s="33" t="s">
        <v>23</v>
      </c>
      <c r="D5" s="38" t="s">
        <v>78</v>
      </c>
      <c r="E5" s="33" t="s">
        <v>23</v>
      </c>
      <c r="F5" s="33" t="s">
        <v>23</v>
      </c>
      <c r="G5" s="34" t="s">
        <v>78</v>
      </c>
    </row>
    <row r="6" spans="1:12" x14ac:dyDescent="0.25">
      <c r="A6" s="28" t="s">
        <v>156</v>
      </c>
      <c r="B6" s="62">
        <v>3533838.0505099995</v>
      </c>
      <c r="C6" s="62">
        <v>3810125.1430199994</v>
      </c>
      <c r="D6" s="127">
        <v>107.81832920923262</v>
      </c>
      <c r="E6" s="62">
        <v>700251.74816000008</v>
      </c>
      <c r="F6" s="62">
        <v>674331.37753000017</v>
      </c>
      <c r="G6" s="91">
        <v>96.298421146664907</v>
      </c>
      <c r="I6" s="40"/>
      <c r="J6" s="40"/>
    </row>
    <row r="7" spans="1:12" x14ac:dyDescent="0.25">
      <c r="A7" s="28" t="s">
        <v>177</v>
      </c>
      <c r="B7" s="97">
        <v>243814.13294000001</v>
      </c>
      <c r="C7" s="97">
        <v>292332.77994999994</v>
      </c>
      <c r="D7" s="123">
        <v>119.89985011325814</v>
      </c>
      <c r="E7" s="97">
        <v>22274.577650000003</v>
      </c>
      <c r="F7" s="97">
        <v>26253.851759999998</v>
      </c>
      <c r="G7" s="128">
        <v>117.86464449529078</v>
      </c>
      <c r="I7" s="40"/>
      <c r="J7" s="40"/>
      <c r="K7" s="13"/>
      <c r="L7" s="13"/>
    </row>
    <row r="8" spans="1:12" x14ac:dyDescent="0.25">
      <c r="A8" s="28" t="s">
        <v>176</v>
      </c>
      <c r="B8" s="97">
        <v>137111.27815999999</v>
      </c>
      <c r="C8" s="97">
        <v>149653.66498999999</v>
      </c>
      <c r="D8" s="123">
        <v>109.1475967537578</v>
      </c>
      <c r="E8" s="97">
        <v>11093.073769999999</v>
      </c>
      <c r="F8" s="97">
        <v>9407.8318500000005</v>
      </c>
      <c r="G8" s="128">
        <v>84.808160885420676</v>
      </c>
      <c r="I8" s="40"/>
      <c r="J8" s="40"/>
      <c r="K8" s="13"/>
      <c r="L8" s="13"/>
    </row>
    <row r="9" spans="1:12" x14ac:dyDescent="0.25">
      <c r="A9" s="28" t="s">
        <v>175</v>
      </c>
      <c r="B9" s="97">
        <v>32195.091829999998</v>
      </c>
      <c r="C9" s="97">
        <v>20719.220010000001</v>
      </c>
      <c r="D9" s="123">
        <v>64.355213271028589</v>
      </c>
      <c r="E9" s="97">
        <v>640.21540000000005</v>
      </c>
      <c r="F9" s="97">
        <v>882.89648999999997</v>
      </c>
      <c r="G9" s="128">
        <v>137.90616251967697</v>
      </c>
      <c r="I9" s="40"/>
      <c r="J9" s="40"/>
      <c r="K9" s="13"/>
      <c r="L9" s="13"/>
    </row>
    <row r="10" spans="1:12" x14ac:dyDescent="0.25">
      <c r="A10" s="28" t="s">
        <v>174</v>
      </c>
      <c r="B10" s="97">
        <v>385501.05767000001</v>
      </c>
      <c r="C10" s="97">
        <v>471639.71310000005</v>
      </c>
      <c r="D10" s="123">
        <v>122.34459639375028</v>
      </c>
      <c r="E10" s="97">
        <v>29199.307630000003</v>
      </c>
      <c r="F10" s="97">
        <v>55248.683740000008</v>
      </c>
      <c r="G10" s="128">
        <v>189.21230749744322</v>
      </c>
      <c r="I10" s="40"/>
      <c r="J10" s="40"/>
      <c r="K10" s="13"/>
      <c r="L10" s="13"/>
    </row>
    <row r="11" spans="1:12" x14ac:dyDescent="0.25">
      <c r="A11" s="28" t="s">
        <v>173</v>
      </c>
      <c r="B11" s="97">
        <v>659707.28656000004</v>
      </c>
      <c r="C11" s="97">
        <v>450708.42134</v>
      </c>
      <c r="D11" s="123">
        <v>68.319454782770279</v>
      </c>
      <c r="E11" s="97">
        <v>236581.93731999997</v>
      </c>
      <c r="F11" s="97">
        <v>270049.69767000002</v>
      </c>
      <c r="G11" s="128">
        <v>114.14637175142059</v>
      </c>
      <c r="I11" s="40"/>
      <c r="J11" s="40"/>
      <c r="K11" s="13"/>
      <c r="L11" s="13"/>
    </row>
    <row r="12" spans="1:12" x14ac:dyDescent="0.25">
      <c r="A12" s="28" t="s">
        <v>172</v>
      </c>
      <c r="B12" s="97">
        <v>303928.87525999994</v>
      </c>
      <c r="C12" s="97">
        <v>371258.70045999996</v>
      </c>
      <c r="D12" s="123">
        <v>122.15315183277727</v>
      </c>
      <c r="E12" s="97">
        <v>40321.476470000001</v>
      </c>
      <c r="F12" s="97">
        <v>51502.387059999994</v>
      </c>
      <c r="G12" s="128">
        <v>127.72941759292674</v>
      </c>
      <c r="I12" s="40"/>
      <c r="J12" s="40"/>
      <c r="K12" s="13"/>
      <c r="L12" s="13"/>
    </row>
    <row r="13" spans="1:12" x14ac:dyDescent="0.25">
      <c r="A13" s="28" t="s">
        <v>171</v>
      </c>
      <c r="B13" s="97">
        <v>123200.69297999999</v>
      </c>
      <c r="C13" s="97">
        <v>137030.49807999999</v>
      </c>
      <c r="D13" s="123">
        <v>111.22542801138715</v>
      </c>
      <c r="E13" s="97">
        <v>5461.2995699999992</v>
      </c>
      <c r="F13" s="97">
        <v>5202.5440399999998</v>
      </c>
      <c r="G13" s="128">
        <v>95.262015447359914</v>
      </c>
      <c r="I13" s="40"/>
      <c r="J13" s="40"/>
      <c r="K13" s="13"/>
      <c r="L13" s="13"/>
    </row>
    <row r="14" spans="1:12" x14ac:dyDescent="0.25">
      <c r="A14" s="28" t="s">
        <v>170</v>
      </c>
      <c r="B14" s="97">
        <v>12738.43008</v>
      </c>
      <c r="C14" s="97">
        <v>21635.523650000003</v>
      </c>
      <c r="D14" s="123">
        <v>169.8445060664807</v>
      </c>
      <c r="E14" s="97">
        <v>3350.6814799999993</v>
      </c>
      <c r="F14" s="97">
        <v>2346.8517699999998</v>
      </c>
      <c r="G14" s="128">
        <v>70.041028489523868</v>
      </c>
      <c r="I14" s="40"/>
      <c r="J14" s="40"/>
      <c r="K14" s="13"/>
      <c r="L14" s="13"/>
    </row>
    <row r="15" spans="1:12" x14ac:dyDescent="0.25">
      <c r="A15" s="28" t="s">
        <v>169</v>
      </c>
      <c r="B15" s="97">
        <v>42679.282920000005</v>
      </c>
      <c r="C15" s="97">
        <v>55815.259129999999</v>
      </c>
      <c r="D15" s="123">
        <v>130.77834328806009</v>
      </c>
      <c r="E15" s="97">
        <v>48141.294190000001</v>
      </c>
      <c r="F15" s="97">
        <v>49706.699520000002</v>
      </c>
      <c r="G15" s="128">
        <v>103.25168933726998</v>
      </c>
      <c r="I15" s="40"/>
      <c r="J15" s="40"/>
      <c r="K15" s="13"/>
      <c r="L15" s="13"/>
    </row>
    <row r="16" spans="1:12" x14ac:dyDescent="0.25">
      <c r="A16" s="28" t="s">
        <v>168</v>
      </c>
      <c r="B16" s="97">
        <v>56011.505999999994</v>
      </c>
      <c r="C16" s="97">
        <v>63004.728260000004</v>
      </c>
      <c r="D16" s="123">
        <v>112.48533160311742</v>
      </c>
      <c r="E16" s="97">
        <v>7004.1050699999996</v>
      </c>
      <c r="F16" s="97">
        <v>6423.9499300000007</v>
      </c>
      <c r="G16" s="128">
        <v>91.716926942102546</v>
      </c>
      <c r="I16" s="40"/>
      <c r="J16" s="40"/>
      <c r="K16" s="13"/>
      <c r="L16" s="13"/>
    </row>
    <row r="17" spans="1:12" x14ac:dyDescent="0.25">
      <c r="A17" s="28" t="s">
        <v>167</v>
      </c>
      <c r="B17" s="97">
        <v>126071.49215000001</v>
      </c>
      <c r="C17" s="97">
        <v>147950.25725999998</v>
      </c>
      <c r="D17" s="123">
        <v>117.35425252520102</v>
      </c>
      <c r="E17" s="97">
        <v>5135.5739700000013</v>
      </c>
      <c r="F17" s="97">
        <v>6626.5507600000001</v>
      </c>
      <c r="G17" s="128">
        <v>129.03233014867857</v>
      </c>
      <c r="I17" s="40"/>
      <c r="J17" s="40"/>
      <c r="K17" s="13"/>
      <c r="L17" s="13"/>
    </row>
    <row r="18" spans="1:12" x14ac:dyDescent="0.25">
      <c r="A18" s="28" t="s">
        <v>163</v>
      </c>
      <c r="B18" s="97">
        <v>45315.115360000003</v>
      </c>
      <c r="C18" s="97">
        <v>58257.597869999998</v>
      </c>
      <c r="D18" s="123">
        <v>128.56107152586975</v>
      </c>
      <c r="E18" s="97">
        <v>795.94454999999994</v>
      </c>
      <c r="F18" s="97">
        <v>832.29009999999994</v>
      </c>
      <c r="G18" s="128">
        <v>104.5663419643994</v>
      </c>
      <c r="I18" s="40"/>
      <c r="J18" s="40"/>
      <c r="K18" s="13"/>
      <c r="L18" s="13"/>
    </row>
    <row r="19" spans="1:12" x14ac:dyDescent="0.25">
      <c r="A19" s="28" t="s">
        <v>162</v>
      </c>
      <c r="B19" s="97">
        <v>92604.431060000003</v>
      </c>
      <c r="C19" s="97">
        <v>115859.84254</v>
      </c>
      <c r="D19" s="123">
        <v>125.11263361137914</v>
      </c>
      <c r="E19" s="97">
        <v>4088.268</v>
      </c>
      <c r="F19" s="97">
        <v>6037.1488399999998</v>
      </c>
      <c r="G19" s="128">
        <v>147.67008522924624</v>
      </c>
      <c r="I19" s="40"/>
      <c r="J19" s="40"/>
      <c r="K19" s="13"/>
      <c r="L19" s="13"/>
    </row>
    <row r="20" spans="1:12" x14ac:dyDescent="0.25">
      <c r="A20" s="28" t="s">
        <v>161</v>
      </c>
      <c r="B20" s="97">
        <v>9582.0604399999993</v>
      </c>
      <c r="C20" s="97">
        <v>22964.029629999997</v>
      </c>
      <c r="D20" s="123">
        <v>239.65648905883961</v>
      </c>
      <c r="E20" s="97">
        <v>3708.3926800000004</v>
      </c>
      <c r="F20" s="97">
        <v>10454.75452</v>
      </c>
      <c r="G20" s="128">
        <v>281.9214528273742</v>
      </c>
      <c r="I20" s="40"/>
      <c r="J20" s="40"/>
      <c r="K20" s="13"/>
      <c r="L20" s="13"/>
    </row>
    <row r="21" spans="1:12" x14ac:dyDescent="0.25">
      <c r="A21" s="28" t="s">
        <v>160</v>
      </c>
      <c r="B21" s="97">
        <v>347422.35710000002</v>
      </c>
      <c r="C21" s="97">
        <v>299882.68161000003</v>
      </c>
      <c r="D21" s="123">
        <v>86.316460492979601</v>
      </c>
      <c r="E21" s="97">
        <v>204099.53286000001</v>
      </c>
      <c r="F21" s="97">
        <v>97166.379010000004</v>
      </c>
      <c r="G21" s="128">
        <v>47.60735002595537</v>
      </c>
      <c r="I21" s="40"/>
      <c r="J21" s="40"/>
      <c r="K21" s="13"/>
      <c r="L21" s="13"/>
    </row>
    <row r="22" spans="1:12" x14ac:dyDescent="0.25">
      <c r="A22" s="28" t="s">
        <v>159</v>
      </c>
      <c r="B22" s="97">
        <v>446527.38269</v>
      </c>
      <c r="C22" s="97">
        <v>524561.27454999997</v>
      </c>
      <c r="D22" s="123">
        <v>117.47572374843016</v>
      </c>
      <c r="E22" s="97">
        <v>40779.487180000004</v>
      </c>
      <c r="F22" s="97">
        <v>37440.883440000005</v>
      </c>
      <c r="G22" s="128">
        <v>91.813031573292093</v>
      </c>
      <c r="I22" s="40"/>
      <c r="J22" s="40"/>
      <c r="K22" s="13"/>
      <c r="L22" s="13"/>
    </row>
    <row r="23" spans="1:12" x14ac:dyDescent="0.25">
      <c r="A23" s="28" t="s">
        <v>158</v>
      </c>
      <c r="B23" s="97">
        <v>263625.31874000002</v>
      </c>
      <c r="C23" s="97">
        <v>360862.08765999996</v>
      </c>
      <c r="D23" s="123">
        <v>136.88445760245796</v>
      </c>
      <c r="E23" s="97">
        <v>25791.870600000002</v>
      </c>
      <c r="F23" s="97">
        <v>30018.37211</v>
      </c>
      <c r="G23" s="128">
        <v>116.38695221276427</v>
      </c>
      <c r="I23" s="40"/>
      <c r="J23" s="40"/>
      <c r="K23" s="13"/>
      <c r="L23" s="13"/>
    </row>
    <row r="24" spans="1:12" x14ac:dyDescent="0.25">
      <c r="A24" s="28" t="s">
        <v>164</v>
      </c>
      <c r="B24" s="97">
        <v>51226.801480000002</v>
      </c>
      <c r="C24" s="97">
        <v>59172.21443</v>
      </c>
      <c r="D24" s="123">
        <v>115.51026556499346</v>
      </c>
      <c r="E24" s="97">
        <v>4277.2508099999995</v>
      </c>
      <c r="F24" s="97">
        <v>4112.1133499999996</v>
      </c>
      <c r="G24" s="128">
        <v>96.139168186866272</v>
      </c>
      <c r="I24" s="40"/>
      <c r="J24" s="40"/>
      <c r="K24" s="13"/>
      <c r="L24" s="13"/>
    </row>
    <row r="25" spans="1:12" x14ac:dyDescent="0.25">
      <c r="A25" s="28" t="s">
        <v>157</v>
      </c>
      <c r="B25" s="97">
        <v>7031.9609600000003</v>
      </c>
      <c r="C25" s="97">
        <v>2853.7257300000001</v>
      </c>
      <c r="D25" s="123">
        <v>40.582218050311816</v>
      </c>
      <c r="E25" s="97">
        <v>3557.8934800000002</v>
      </c>
      <c r="F25" s="97">
        <v>1311.7156</v>
      </c>
      <c r="G25" s="128">
        <v>36.867759177545693</v>
      </c>
      <c r="I25" s="40"/>
      <c r="J25" s="40"/>
      <c r="K25" s="13"/>
      <c r="L25" s="13"/>
    </row>
    <row r="26" spans="1:12" x14ac:dyDescent="0.25">
      <c r="A26" s="28" t="s">
        <v>165</v>
      </c>
      <c r="B26" s="97">
        <v>147230.10181999998</v>
      </c>
      <c r="C26" s="97">
        <v>183811.64069</v>
      </c>
      <c r="D26" s="123">
        <v>124.84650789328649</v>
      </c>
      <c r="E26" s="97">
        <v>3669.2083300000004</v>
      </c>
      <c r="F26" s="97">
        <v>3216.0059500000002</v>
      </c>
      <c r="G26" s="128">
        <v>87.648496917044767</v>
      </c>
      <c r="I26" s="40"/>
      <c r="J26" s="40"/>
      <c r="K26" s="13"/>
      <c r="L26" s="13"/>
    </row>
    <row r="27" spans="1:12" x14ac:dyDescent="0.25">
      <c r="A27" s="28" t="s">
        <v>166</v>
      </c>
      <c r="B27" s="97">
        <v>313.39431000000002</v>
      </c>
      <c r="C27" s="97">
        <v>151.28207999999998</v>
      </c>
      <c r="D27" s="123">
        <v>48.272120830783422</v>
      </c>
      <c r="E27" s="98">
        <v>280.35715000000005</v>
      </c>
      <c r="F27" s="97">
        <v>89.770020000000002</v>
      </c>
      <c r="G27" s="128">
        <v>32.019878929429829</v>
      </c>
      <c r="I27" s="40"/>
      <c r="J27" s="40"/>
      <c r="K27" s="13"/>
      <c r="L27" s="13"/>
    </row>
    <row r="28" spans="1:12" x14ac:dyDescent="0.25">
      <c r="C28" s="96"/>
      <c r="D28" s="96"/>
      <c r="E28" s="96"/>
      <c r="F28" s="96"/>
      <c r="G28" s="96"/>
      <c r="I28" s="40"/>
      <c r="J28" s="40"/>
    </row>
    <row r="29" spans="1:12" x14ac:dyDescent="0.25">
      <c r="A29" s="11" t="s">
        <v>18</v>
      </c>
      <c r="C29" s="95"/>
      <c r="D29" s="47"/>
      <c r="E29" s="47"/>
    </row>
    <row r="30" spans="1:12" x14ac:dyDescent="0.25">
      <c r="F30" s="118"/>
    </row>
    <row r="31" spans="1:12" x14ac:dyDescent="0.25">
      <c r="E31" s="39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2024-04-17T10:57:11Z</dcterms:modified>
</cp:coreProperties>
</file>