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9" i="4"/>
  <c r="G12" i="4"/>
  <c r="G13" i="4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G28" i="4"/>
  <c r="G29" i="4"/>
  <c r="G30" i="4"/>
  <c r="G31" i="4"/>
  <c r="G32" i="4"/>
  <c r="G35" i="4"/>
  <c r="G36" i="4"/>
  <c r="G37" i="4"/>
  <c r="G38" i="4"/>
  <c r="G39" i="4"/>
  <c r="G40" i="4"/>
  <c r="G42" i="4"/>
  <c r="G44" i="4"/>
  <c r="G45" i="4"/>
  <c r="G48" i="4"/>
  <c r="G50" i="4"/>
  <c r="G51" i="4"/>
  <c r="G53" i="4"/>
  <c r="G56" i="4"/>
  <c r="G57" i="4"/>
  <c r="G59" i="4"/>
  <c r="G60" i="4"/>
  <c r="G61" i="4"/>
  <c r="G62" i="4"/>
  <c r="G63" i="4"/>
  <c r="G64" i="4"/>
  <c r="G65" i="4"/>
  <c r="G66" i="4"/>
  <c r="G67" i="4"/>
  <c r="G69" i="4"/>
  <c r="G70" i="4"/>
  <c r="G71" i="4"/>
  <c r="G72" i="4"/>
  <c r="G73" i="4"/>
  <c r="G74" i="4"/>
  <c r="G75" i="4"/>
  <c r="G76" i="4"/>
  <c r="G77" i="4"/>
  <c r="G78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7" i="4"/>
  <c r="G6" i="4" l="1"/>
  <c r="D6" i="4"/>
  <c r="D41" i="3"/>
  <c r="C41" i="3"/>
  <c r="E41" i="3"/>
  <c r="F41" i="3"/>
  <c r="G41" i="3"/>
  <c r="B41" i="3"/>
  <c r="G22" i="3"/>
  <c r="F22" i="3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G5" i="3"/>
  <c r="F5" i="3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6" i="2"/>
</calcChain>
</file>

<file path=xl/sharedStrings.xml><?xml version="1.0" encoding="utf-8"?>
<sst xmlns="http://schemas.openxmlformats.org/spreadsheetml/2006/main" count="269" uniqueCount="188">
  <si>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</si>
  <si>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</si>
  <si>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</si>
  <si>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</si>
  <si>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</si>
  <si>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</si>
  <si>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</si>
  <si>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</si>
  <si>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</si>
  <si>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</si>
  <si>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</si>
  <si>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</si>
  <si>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</si>
  <si>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</si>
  <si>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</si>
  <si>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</si>
  <si>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</si>
  <si>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</si>
  <si>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</si>
  <si>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</si>
  <si>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</si>
  <si>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</si>
  <si>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</si>
  <si>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</si>
  <si>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</si>
  <si>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</si>
  <si>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</si>
  <si>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</si>
  <si>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</si>
  <si>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</si>
  <si>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</si>
  <si>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</si>
  <si>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</si>
  <si>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</si>
  <si>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</si>
  <si>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</si>
  <si>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</si>
  <si>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</si>
  <si>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</si>
  <si>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</si>
  <si>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</si>
  <si>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</si>
  <si>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</si>
  <si>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</si>
  <si>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</si>
  <si>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</si>
  <si>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</si>
  <si>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</si>
  <si>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</si>
  <si>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</si>
  <si>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</si>
  <si>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</si>
  <si>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</si>
  <si>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</si>
  <si>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</si>
  <si>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</si>
  <si>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</si>
  <si>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</si>
  <si>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</si>
  <si>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</si>
  <si>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</si>
  <si>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</si>
  <si>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</si>
  <si>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</si>
  <si>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</si>
  <si>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</si>
  <si>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</si>
  <si>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</si>
  <si>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</si>
  <si>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</si>
  <si>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</si>
  <si>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</si>
  <si>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</si>
  <si>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</si>
  <si>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</si>
  <si>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</si>
  <si>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</si>
  <si>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</si>
  <si>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</si>
  <si>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</si>
  <si>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</si>
  <si>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</si>
  <si>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</si>
  <si>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</si>
  <si>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</si>
  <si>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</si>
  <si>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</si>
  <si>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</si>
  <si>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</si>
  <si>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</si>
  <si>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</si>
  <si>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</si>
  <si>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</si>
  <si>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</si>
  <si>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</si>
  <si>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</si>
  <si>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</si>
  <si>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</si>
  <si>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</si>
  <si>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</si>
  <si>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</si>
  <si>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</si>
  <si>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</si>
  <si>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</si>
  <si>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</si>
  <si>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</si>
  <si>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</si>
  <si>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</si>
  <si>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</si>
  <si>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</si>
  <si>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</si>
  <si>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</si>
  <si>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</si>
  <si>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</si>
  <si>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</si>
  <si>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</si>
  <si>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</si>
  <si>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</si>
  <si>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</si>
  <si>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</si>
  <si>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</si>
  <si>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</si>
  <si>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</si>
  <si>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</si>
  <si>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</si>
  <si>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</si>
  <si>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</si>
  <si>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</si>
  <si>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</si>
  <si>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</si>
  <si>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</si>
  <si>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</si>
  <si>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</si>
  <si>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</si>
  <si>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</si>
  <si>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</si>
  <si>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</si>
  <si>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</si>
  <si>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</si>
  <si>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</si>
  <si>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</si>
  <si>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</si>
  <si>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</si>
  <si>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</si>
  <si>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</si>
  <si>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</si>
  <si>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</si>
  <si>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</si>
  <si>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</si>
  <si>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</si>
  <si>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</si>
  <si>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</si>
  <si>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</si>
  <si>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</si>
  <si>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</si>
  <si>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</si>
  <si>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</si>
  <si>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</si>
  <si>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</si>
  <si>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</si>
  <si>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</si>
  <si>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</si>
  <si>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</si>
  <si>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</si>
  <si>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</si>
  <si>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</si>
  <si>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</si>
  <si>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</si>
  <si>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</si>
  <si>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</si>
  <si>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</si>
  <si>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</si>
  <si>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</si>
  <si>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</si>
  <si>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</si>
  <si>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</si>
  <si>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</si>
  <si>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</si>
  <si>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</si>
  <si>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</si>
  <si>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</si>
  <si>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</si>
  <si>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</si>
  <si>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</si>
  <si>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</si>
  <si>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>Jan - Maj 2021</t>
  </si>
  <si>
    <t>Jan - Maj 2022</t>
  </si>
  <si>
    <t>100,0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</si>
</sst>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0_);\(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1" fontId="6" fillId="0" borderId="0" xfId="2" applyNumberFormat="1"/>
    <xf numFmtId="0" fontId="0" fillId="0" borderId="0" xfId="0" applyFill="1"/>
    <xf numFmtId="165" fontId="10" fillId="0" borderId="11" xfId="1" applyNumberFormat="1" applyFont="1" applyFill="1" applyBorder="1" applyAlignment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165" fontId="5" fillId="0" borderId="0" xfId="5" applyNumberFormat="1" applyFont="1"/>
    <xf numFmtId="0" fontId="1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166" fontId="5" fillId="0" borderId="0" xfId="4" applyNumberForma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3" xfId="0" applyNumberFormat="1" applyFont="1" applyBorder="1" applyAlignment="1" applyProtection="1">
      <alignment horizont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3" fontId="12" fillId="0" borderId="3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Alignment="1">
      <alignment horizontal="right"/>
    </xf>
    <xf numFmtId="3" fontId="10" fillId="0" borderId="4" xfId="0" applyNumberFormat="1" applyFont="1" applyBorder="1" applyAlignment="1">
      <alignment vertical="center" wrapText="1"/>
    </xf>
    <xf numFmtId="3" fontId="0" fillId="0" borderId="0" xfId="1" applyNumberFormat="1" applyFont="1"/>
    <xf numFmtId="3" fontId="1" fillId="0" borderId="3" xfId="2" applyNumberFormat="1" applyFont="1" applyBorder="1"/>
    <xf numFmtId="37" fontId="0" fillId="0" borderId="0" xfId="1" applyNumberFormat="1" applyFont="1"/>
    <xf numFmtId="166" fontId="1" fillId="0" borderId="3" xfId="6" applyNumberFormat="1" applyFont="1" applyBorder="1" applyAlignment="1">
      <alignment horizontal="right"/>
    </xf>
    <xf numFmtId="3" fontId="0" fillId="0" borderId="3" xfId="0" applyNumberFormat="1" applyFont="1" applyBorder="1"/>
    <xf numFmtId="166" fontId="15" fillId="0" borderId="3" xfId="6" applyNumberFormat="1" applyFont="1" applyBorder="1" applyAlignment="1">
      <alignment horizontal="right"/>
    </xf>
    <xf numFmtId="168" fontId="0" fillId="0" borderId="3" xfId="1" applyNumberFormat="1" applyFont="1" applyBorder="1"/>
    <xf numFmtId="168" fontId="16" fillId="0" borderId="3" xfId="1" applyNumberFormat="1" applyFont="1" applyBorder="1"/>
    <xf numFmtId="165" fontId="16" fillId="0" borderId="3" xfId="1" applyNumberFormat="1" applyFont="1" applyBorder="1" applyAlignment="1">
      <alignment horizontal="right"/>
    </xf>
    <xf numFmtId="3" fontId="16" fillId="0" borderId="3" xfId="5" applyNumberFormat="1" applyFont="1" applyBorder="1"/>
    <xf numFmtId="168" fontId="0" fillId="0" borderId="3" xfId="0" applyNumberFormat="1" applyBorder="1"/>
    <xf numFmtId="0" fontId="11" fillId="0" borderId="3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4" fillId="0" borderId="12" xfId="0" applyNumberFormat="1" applyFont="1" applyBorder="1" applyAlignment="1">
      <alignment horizontal="right" vertical="center" wrapText="1"/>
    </xf>
    <xf numFmtId="49" fontId="10" fillId="0" borderId="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/>
    </xf>
    <xf numFmtId="3" fontId="16" fillId="2" borderId="3" xfId="0" applyNumberFormat="1" applyFont="1" applyFill="1" applyBorder="1" applyAlignment="1"/>
    <xf numFmtId="166" fontId="16" fillId="2" borderId="3" xfId="0" applyNumberFormat="1" applyFont="1" applyFill="1" applyBorder="1" applyAlignment="1"/>
    <xf numFmtId="166" fontId="0" fillId="2" borderId="3" xfId="0" applyNumberFormat="1" applyFont="1" applyFill="1" applyBorder="1" applyAlignment="1"/>
    <xf numFmtId="0" fontId="0" fillId="0" borderId="0" xfId="0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3" fontId="7" fillId="0" borderId="3" xfId="5" applyNumberFormat="1" applyFont="1" applyBorder="1"/>
    <xf numFmtId="166" fontId="15" fillId="0" borderId="3" xfId="6" applyNumberFormat="1" applyFont="1" applyBorder="1"/>
    <xf numFmtId="166" fontId="1" fillId="0" borderId="3" xfId="6" applyNumberFormat="1" applyFont="1" applyBorder="1"/>
    <xf numFmtId="3" fontId="11" fillId="0" borderId="3" xfId="0" applyNumberFormat="1" applyFont="1" applyBorder="1"/>
    <xf numFmtId="168" fontId="0" fillId="0" borderId="0" xfId="1" applyNumberFormat="1" applyFont="1"/>
    <xf numFmtId="168" fontId="0" fillId="0" borderId="0" xfId="1" applyNumberFormat="1" applyFont="1"/>
    <xf numFmtId="3" fontId="16" fillId="0" borderId="3" xfId="1" applyNumberFormat="1" applyFont="1" applyBorder="1"/>
    <xf numFmtId="3" fontId="0" fillId="0" borderId="3" xfId="1" applyNumberFormat="1" applyFont="1" applyBorder="1"/>
    <xf numFmtId="165" fontId="0" fillId="0" borderId="0" xfId="1" applyNumberFormat="1" applyFont="1"/>
    <xf numFmtId="169" fontId="0" fillId="0" borderId="3" xfId="1" applyNumberFormat="1" applyFont="1" applyBorder="1"/>
    <xf numFmtId="0" fontId="11" fillId="0" borderId="0" xfId="0" applyFont="1" applyBorder="1" applyAlignment="1">
      <alignment horizontal="left" vertical="center" indent="2"/>
    </xf>
    <xf numFmtId="168" fontId="0" fillId="0" borderId="3" xfId="1" applyNumberFormat="1" applyFont="1" applyBorder="1" applyAlignment="1">
      <alignment horizontal="right"/>
    </xf>
    <xf numFmtId="168" fontId="0" fillId="0" borderId="0" xfId="1" applyNumberFormat="1" applyFont="1"/>
    <xf numFmtId="165" fontId="12" fillId="0" borderId="0" xfId="1" applyNumberFormat="1" applyFont="1" applyBorder="1" applyAlignment="1" applyProtection="1">
      <alignment horizontal="center" vertical="center" wrapText="1"/>
      <protection locked="0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C34" sqref="C34"/>
    </sheetView>
  </sheetViews>
  <sheetFormatPr defaultRowHeight="15" x14ac:dyDescent="0.25"/>
  <cols>
    <col min="1" max="1" width="21.7109375" customWidth="1"/>
    <col min="2" max="3" width="18" customWidth="1"/>
    <col min="4" max="4" width="21.42578125" style="78" customWidth="1"/>
    <col min="5" max="5" width="18" customWidth="1"/>
    <col min="7" max="7" width="10.7109375" bestFit="1" customWidth="1"/>
    <col min="8" max="8" width="9.5703125" bestFit="1" customWidth="1"/>
  </cols>
  <sheetData>
    <row r="1" spans="1:9" x14ac:dyDescent="0.25">
      <c r="A1" s="1" t="s">
        <v>0</v>
      </c>
      <c r="B1" s="1"/>
      <c r="C1" s="1"/>
      <c r="D1" s="72"/>
      <c r="E1" s="1"/>
      <c r="H1">
        <v>1000</v>
      </c>
    </row>
    <row r="2" spans="1:9" ht="24" x14ac:dyDescent="0.25">
      <c r="A2" s="2" t="s">
        <v>1</v>
      </c>
      <c r="B2" s="3" t="s">
        <v>2</v>
      </c>
      <c r="C2" s="3" t="s">
        <v>3</v>
      </c>
      <c r="D2" s="73" t="s">
        <v>4</v>
      </c>
      <c r="E2" s="4" t="s">
        <v>5</v>
      </c>
    </row>
    <row r="3" spans="1:9" x14ac:dyDescent="0.25">
      <c r="A3" s="5">
        <v>2021</v>
      </c>
      <c r="B3" s="6"/>
      <c r="C3" s="7"/>
      <c r="D3" s="74"/>
      <c r="E3" s="8"/>
    </row>
    <row r="4" spans="1:9" x14ac:dyDescent="0.25">
      <c r="A4" s="9" t="s">
        <v>6</v>
      </c>
      <c r="B4" s="10">
        <v>103751.49001000001</v>
      </c>
      <c r="C4" s="10">
        <v>25318.068309999999</v>
      </c>
      <c r="D4" s="71">
        <v>129069.55832000001</v>
      </c>
      <c r="E4" s="10">
        <v>-78433.421700000006</v>
      </c>
      <c r="G4" s="29"/>
      <c r="H4" s="29"/>
    </row>
    <row r="5" spans="1:9" x14ac:dyDescent="0.25">
      <c r="A5" s="9" t="s">
        <v>7</v>
      </c>
      <c r="B5" s="10">
        <v>149184.30213</v>
      </c>
      <c r="C5" s="10">
        <v>34901.257290000001</v>
      </c>
      <c r="D5" s="71">
        <v>184085.55942000001</v>
      </c>
      <c r="E5" s="10">
        <v>-114283.04483999999</v>
      </c>
      <c r="G5" s="29"/>
      <c r="H5" s="29"/>
    </row>
    <row r="6" spans="1:9" x14ac:dyDescent="0.25">
      <c r="A6" s="9" t="s">
        <v>8</v>
      </c>
      <c r="B6" s="10">
        <v>185513.75055000003</v>
      </c>
      <c r="C6" s="10">
        <v>34194.600469999998</v>
      </c>
      <c r="D6" s="71">
        <v>219708.35102000003</v>
      </c>
      <c r="E6" s="10">
        <v>-151319.15008000002</v>
      </c>
      <c r="G6" s="29"/>
      <c r="H6" s="29"/>
    </row>
    <row r="7" spans="1:9" x14ac:dyDescent="0.25">
      <c r="A7" s="9" t="s">
        <v>9</v>
      </c>
      <c r="B7" s="10">
        <v>200896.68591</v>
      </c>
      <c r="C7" s="10">
        <v>41380.198049999999</v>
      </c>
      <c r="D7" s="71">
        <v>242276.88396000001</v>
      </c>
      <c r="E7" s="10">
        <v>-159516.48785999999</v>
      </c>
      <c r="G7" s="29"/>
      <c r="H7" s="29"/>
    </row>
    <row r="8" spans="1:9" x14ac:dyDescent="0.25">
      <c r="A8" s="9" t="s">
        <v>10</v>
      </c>
      <c r="B8" s="10">
        <v>205981.35376</v>
      </c>
      <c r="C8" s="10">
        <v>30809.818319999998</v>
      </c>
      <c r="D8" s="71">
        <v>236791.17207999999</v>
      </c>
      <c r="E8" s="10">
        <v>-175171.53544000001</v>
      </c>
      <c r="G8" s="29"/>
      <c r="H8" s="29"/>
    </row>
    <row r="9" spans="1:9" x14ac:dyDescent="0.25">
      <c r="A9" s="9" t="s">
        <v>11</v>
      </c>
      <c r="B9" s="10">
        <v>242264.14637</v>
      </c>
      <c r="C9" s="10">
        <v>35928.117279999999</v>
      </c>
      <c r="D9" s="71">
        <v>278192.26364999998</v>
      </c>
      <c r="E9" s="10">
        <v>-206336.02909</v>
      </c>
      <c r="G9" s="29"/>
      <c r="H9" s="29"/>
    </row>
    <row r="10" spans="1:9" x14ac:dyDescent="0.25">
      <c r="A10" s="9" t="s">
        <v>12</v>
      </c>
      <c r="B10" s="10">
        <v>268113.25777000003</v>
      </c>
      <c r="C10" s="10">
        <v>32619.533920000002</v>
      </c>
      <c r="D10" s="71">
        <v>300732.79169000004</v>
      </c>
      <c r="E10" s="10">
        <v>-235493.72385000001</v>
      </c>
      <c r="G10" s="29"/>
      <c r="H10" s="29"/>
    </row>
    <row r="11" spans="1:9" x14ac:dyDescent="0.25">
      <c r="A11" s="9" t="s">
        <v>13</v>
      </c>
      <c r="B11" s="10">
        <v>240368.31445999999</v>
      </c>
      <c r="C11" s="10">
        <v>31094.585480000002</v>
      </c>
      <c r="D11" s="71">
        <v>271462.89993999997</v>
      </c>
      <c r="E11" s="10">
        <v>-209273.72897999999</v>
      </c>
      <c r="G11" s="29"/>
      <c r="H11" s="29"/>
    </row>
    <row r="12" spans="1:9" x14ac:dyDescent="0.25">
      <c r="A12" s="9" t="s">
        <v>14</v>
      </c>
      <c r="B12" s="10">
        <v>233048.03391</v>
      </c>
      <c r="C12" s="10">
        <v>35872.978539999996</v>
      </c>
      <c r="D12" s="71">
        <v>268921.01244999998</v>
      </c>
      <c r="E12" s="10">
        <v>-197175.05537000002</v>
      </c>
      <c r="G12" s="29"/>
      <c r="H12" s="29"/>
    </row>
    <row r="13" spans="1:9" x14ac:dyDescent="0.25">
      <c r="A13" s="12" t="s">
        <v>15</v>
      </c>
      <c r="B13" s="10">
        <v>213092.26393000002</v>
      </c>
      <c r="C13" s="10">
        <v>37317.177360000001</v>
      </c>
      <c r="D13" s="71">
        <v>250409.44129000002</v>
      </c>
      <c r="E13" s="10">
        <v>-175775.08657000001</v>
      </c>
      <c r="G13" s="29"/>
      <c r="H13" s="29"/>
    </row>
    <row r="14" spans="1:9" x14ac:dyDescent="0.25">
      <c r="A14" s="12" t="s">
        <v>16</v>
      </c>
      <c r="B14" s="10">
        <v>226545.06363999998</v>
      </c>
      <c r="C14" s="10">
        <v>39178.32548</v>
      </c>
      <c r="D14" s="71">
        <v>265723.38911999995</v>
      </c>
      <c r="E14" s="10">
        <v>-187366.73815999998</v>
      </c>
      <c r="G14" s="29"/>
      <c r="H14" s="29"/>
    </row>
    <row r="15" spans="1:9" x14ac:dyDescent="0.25">
      <c r="A15" s="12" t="s">
        <v>17</v>
      </c>
      <c r="B15" s="10">
        <v>236355.84056000001</v>
      </c>
      <c r="C15" s="10">
        <v>58430.626090000005</v>
      </c>
      <c r="D15" s="71">
        <v>294786.46665000002</v>
      </c>
      <c r="E15" s="10">
        <v>-177925.21447000001</v>
      </c>
      <c r="G15" s="29"/>
      <c r="H15" s="29"/>
    </row>
    <row r="16" spans="1:9" x14ac:dyDescent="0.25">
      <c r="A16" s="5">
        <v>2022</v>
      </c>
      <c r="B16" s="83"/>
      <c r="C16" s="83"/>
      <c r="D16" s="75"/>
      <c r="E16" s="11"/>
      <c r="G16" s="29"/>
      <c r="H16" s="29"/>
      <c r="I16" s="15"/>
    </row>
    <row r="17" spans="1:9" x14ac:dyDescent="0.25">
      <c r="A17" s="9" t="s">
        <v>6</v>
      </c>
      <c r="B17" s="10">
        <v>144574.04441999999</v>
      </c>
      <c r="C17" s="10">
        <v>64343.003240000005</v>
      </c>
      <c r="D17" s="81">
        <v>208917.04765999998</v>
      </c>
      <c r="E17" s="10">
        <v>-80231.041179999986</v>
      </c>
      <c r="G17" s="29"/>
      <c r="H17" s="29"/>
      <c r="I17" s="15"/>
    </row>
    <row r="18" spans="1:9" s="15" customFormat="1" x14ac:dyDescent="0.25">
      <c r="A18" s="9" t="s">
        <v>7</v>
      </c>
      <c r="B18" s="10">
        <v>218406.17190000002</v>
      </c>
      <c r="C18" s="10">
        <v>64548.16992</v>
      </c>
      <c r="D18" s="81">
        <v>282954.34182000003</v>
      </c>
      <c r="E18" s="10">
        <v>-153858.00198</v>
      </c>
      <c r="G18" s="29"/>
      <c r="H18" s="29"/>
    </row>
    <row r="19" spans="1:9" s="15" customFormat="1" x14ac:dyDescent="0.25">
      <c r="A19" s="9" t="s">
        <v>8</v>
      </c>
      <c r="B19" s="10">
        <v>284700.69665</v>
      </c>
      <c r="C19" s="10">
        <v>70137.527140000006</v>
      </c>
      <c r="D19" s="71">
        <v>354838.22379000002</v>
      </c>
      <c r="E19" s="10">
        <v>-214563.16950999998</v>
      </c>
      <c r="G19" s="29"/>
      <c r="H19" s="29"/>
      <c r="I19" s="29"/>
    </row>
    <row r="20" spans="1:9" s="15" customFormat="1" x14ac:dyDescent="0.25">
      <c r="A20" s="9" t="s">
        <v>9</v>
      </c>
      <c r="B20" s="10">
        <v>291125.02854999999</v>
      </c>
      <c r="C20" s="10">
        <v>79595.371400000004</v>
      </c>
      <c r="D20" s="71">
        <v>370720.39994999999</v>
      </c>
      <c r="E20" s="10">
        <v>-211529.65714999998</v>
      </c>
      <c r="G20" s="29"/>
      <c r="H20" s="29"/>
      <c r="I20" s="29"/>
    </row>
    <row r="21" spans="1:9" s="15" customFormat="1" x14ac:dyDescent="0.25">
      <c r="A21" s="9" t="s">
        <v>10</v>
      </c>
      <c r="B21" s="10">
        <v>286165.95170999999</v>
      </c>
      <c r="C21" s="10">
        <v>57558.299380000004</v>
      </c>
      <c r="D21" s="71">
        <v>343724.25108999998</v>
      </c>
      <c r="E21" s="10">
        <v>-228607.65232999998</v>
      </c>
      <c r="G21" s="29"/>
      <c r="H21" s="29"/>
      <c r="I21" s="29"/>
    </row>
    <row r="22" spans="1:9" s="15" customFormat="1" x14ac:dyDescent="0.25">
      <c r="A22" s="115"/>
      <c r="B22" s="65"/>
      <c r="C22" s="65"/>
      <c r="D22" s="65"/>
      <c r="E22" s="65"/>
      <c r="G22" s="29"/>
      <c r="H22" s="29"/>
      <c r="I22" s="29"/>
    </row>
    <row r="23" spans="1:9" x14ac:dyDescent="0.25">
      <c r="A23" s="13" t="s">
        <v>18</v>
      </c>
      <c r="B23" s="41"/>
      <c r="C23" s="41"/>
      <c r="D23" s="76"/>
      <c r="E23" s="76"/>
      <c r="F23" s="41"/>
      <c r="G23" s="41"/>
      <c r="H23" s="41"/>
      <c r="I23" s="29"/>
    </row>
    <row r="24" spans="1:9" x14ac:dyDescent="0.25">
      <c r="A24" s="41"/>
      <c r="B24" s="41"/>
      <c r="C24" s="41"/>
      <c r="D24" s="118"/>
      <c r="E24" s="76"/>
      <c r="F24" s="41"/>
      <c r="G24" s="41"/>
      <c r="H24" s="28"/>
    </row>
    <row r="25" spans="1:9" x14ac:dyDescent="0.25">
      <c r="A25" s="41"/>
      <c r="B25" s="41"/>
      <c r="C25" s="41"/>
      <c r="D25" s="76"/>
      <c r="E25" s="76"/>
      <c r="F25" s="28"/>
      <c r="G25" s="41"/>
    </row>
    <row r="26" spans="1:9" x14ac:dyDescent="0.25">
      <c r="A26" s="64"/>
      <c r="B26" s="41"/>
      <c r="C26" s="41"/>
      <c r="D26" s="76"/>
      <c r="E26" s="76"/>
      <c r="F26" s="28"/>
      <c r="G26" s="41"/>
    </row>
    <row r="27" spans="1:9" x14ac:dyDescent="0.25">
      <c r="A27" s="49"/>
      <c r="B27" s="63"/>
      <c r="C27" s="63"/>
      <c r="D27" s="118"/>
      <c r="E27" s="76"/>
      <c r="G27" s="41"/>
    </row>
    <row r="28" spans="1:9" x14ac:dyDescent="0.25">
      <c r="A28" s="49"/>
      <c r="B28" s="54"/>
      <c r="C28" s="54"/>
      <c r="D28" s="118"/>
      <c r="E28" s="41"/>
      <c r="G28" s="28"/>
    </row>
    <row r="29" spans="1:9" x14ac:dyDescent="0.25">
      <c r="A29" s="49"/>
      <c r="B29" s="54"/>
      <c r="C29" s="54"/>
      <c r="D29" s="77"/>
    </row>
    <row r="30" spans="1:9" x14ac:dyDescent="0.25">
      <c r="A30" s="49"/>
      <c r="B30" s="50"/>
      <c r="C30" s="50"/>
      <c r="D30" s="79"/>
      <c r="E30" s="54"/>
    </row>
    <row r="31" spans="1:9" x14ac:dyDescent="0.25">
      <c r="B31" s="29"/>
      <c r="C31" s="29"/>
      <c r="D31" s="80"/>
    </row>
    <row r="32" spans="1:9" x14ac:dyDescent="0.25">
      <c r="B32" s="28"/>
      <c r="C32" s="28"/>
    </row>
    <row r="34" spans="2:3" x14ac:dyDescent="0.25">
      <c r="B34" s="28"/>
      <c r="C34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E37" sqref="E37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6.42578125" customWidth="1"/>
    <col min="11" max="11" width="15.85546875" customWidth="1"/>
    <col min="12" max="12" width="10.5703125" bestFit="1" customWidth="1"/>
    <col min="14" max="14" width="9.7109375" bestFit="1" customWidth="1"/>
  </cols>
  <sheetData>
    <row r="1" spans="1:14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4" x14ac:dyDescent="0.25">
      <c r="A2" s="19" t="s">
        <v>20</v>
      </c>
      <c r="B2" s="119" t="s">
        <v>2</v>
      </c>
      <c r="C2" s="120"/>
      <c r="D2" s="120"/>
      <c r="E2" s="121"/>
      <c r="F2" s="119" t="s">
        <v>3</v>
      </c>
      <c r="G2" s="120"/>
      <c r="H2" s="120"/>
      <c r="I2" s="121"/>
      <c r="J2" s="122" t="s">
        <v>5</v>
      </c>
      <c r="K2" s="123"/>
    </row>
    <row r="3" spans="1:14" x14ac:dyDescent="0.25">
      <c r="A3" s="20" t="s">
        <v>21</v>
      </c>
      <c r="B3" s="124" t="s">
        <v>185</v>
      </c>
      <c r="C3" s="125"/>
      <c r="D3" s="124" t="s">
        <v>186</v>
      </c>
      <c r="E3" s="125"/>
      <c r="F3" s="124" t="s">
        <v>185</v>
      </c>
      <c r="G3" s="125"/>
      <c r="H3" s="124" t="s">
        <v>186</v>
      </c>
      <c r="I3" s="125"/>
      <c r="J3" s="21" t="s">
        <v>185</v>
      </c>
      <c r="K3" s="21" t="s">
        <v>186</v>
      </c>
    </row>
    <row r="4" spans="1:1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4" x14ac:dyDescent="0.25">
      <c r="A5" s="26" t="s">
        <v>24</v>
      </c>
      <c r="B5" s="92" t="s">
        <v>187</v>
      </c>
      <c r="C5" s="91">
        <v>845327.58236</v>
      </c>
      <c r="D5" s="92" t="s">
        <v>187</v>
      </c>
      <c r="E5" s="91">
        <v>1224971.89323</v>
      </c>
      <c r="F5" s="92" t="s">
        <v>187</v>
      </c>
      <c r="G5" s="91">
        <v>166603.94243999998</v>
      </c>
      <c r="H5" s="92" t="s">
        <v>187</v>
      </c>
      <c r="I5" s="91">
        <v>336182.37108000001</v>
      </c>
      <c r="J5" s="93">
        <f>G5-C5</f>
        <v>-678723.63991999999</v>
      </c>
      <c r="K5" s="93">
        <f>I5-E5</f>
        <v>-888789.52215000009</v>
      </c>
      <c r="M5" s="29"/>
      <c r="N5" s="68"/>
    </row>
    <row r="6" spans="1:14" x14ac:dyDescent="0.25">
      <c r="A6" s="26" t="s">
        <v>25</v>
      </c>
      <c r="B6" s="53">
        <f>C6/$C$5*100</f>
        <v>81.108376541534639</v>
      </c>
      <c r="C6" s="110">
        <v>685631.47851000004</v>
      </c>
      <c r="D6" s="53">
        <f>E6/$E$5*100</f>
        <v>79.398729603127549</v>
      </c>
      <c r="E6" s="110">
        <v>972612.12121999997</v>
      </c>
      <c r="F6" s="53">
        <f>G6/$G$5*100</f>
        <v>93.851757149331007</v>
      </c>
      <c r="G6" s="110">
        <v>156360.72745999999</v>
      </c>
      <c r="H6" s="53">
        <f>I6/$I$5*100</f>
        <v>93.39590347980598</v>
      </c>
      <c r="I6" s="90">
        <v>313980.56280999997</v>
      </c>
      <c r="J6" s="105">
        <f t="shared" ref="J6:J20" si="0">G6-C6</f>
        <v>-529270.75105000008</v>
      </c>
      <c r="K6" s="105">
        <f t="shared" ref="K6:K20" si="1">I6-E6</f>
        <v>-658631.55841000006</v>
      </c>
      <c r="M6" s="29"/>
      <c r="N6" s="68"/>
    </row>
    <row r="7" spans="1:14" x14ac:dyDescent="0.25">
      <c r="A7" s="26" t="s">
        <v>178</v>
      </c>
      <c r="B7" s="53">
        <f t="shared" ref="B7:B20" si="2">C7/$C$5*100</f>
        <v>44.724203902646686</v>
      </c>
      <c r="C7" s="90">
        <v>378066.03158000001</v>
      </c>
      <c r="D7" s="53">
        <f t="shared" ref="D7:D20" si="3">E7/$E$5*100</f>
        <v>43.218067155325208</v>
      </c>
      <c r="E7" s="90">
        <v>529409.17544999998</v>
      </c>
      <c r="F7" s="53">
        <f t="shared" ref="F7:F20" si="4">G7/$G$5*100</f>
        <v>37.780846406241864</v>
      </c>
      <c r="G7" s="90">
        <v>62944.3796</v>
      </c>
      <c r="H7" s="53">
        <f t="shared" ref="H7:H20" si="5">I7/$I$5*100</f>
        <v>28.173650133921235</v>
      </c>
      <c r="I7" s="90">
        <v>94714.84504</v>
      </c>
      <c r="J7" s="105">
        <f t="shared" si="0"/>
        <v>-315121.65198000002</v>
      </c>
      <c r="K7" s="105">
        <f t="shared" si="1"/>
        <v>-434694.33041</v>
      </c>
      <c r="M7" s="29"/>
      <c r="N7" s="68"/>
    </row>
    <row r="8" spans="1:14" x14ac:dyDescent="0.25">
      <c r="A8" s="26" t="s">
        <v>26</v>
      </c>
      <c r="B8" s="53">
        <f t="shared" si="2"/>
        <v>28.234087876758441</v>
      </c>
      <c r="C8" s="90">
        <v>238670.53245</v>
      </c>
      <c r="D8" s="53">
        <f t="shared" si="3"/>
        <v>25.778043991472259</v>
      </c>
      <c r="E8" s="90">
        <v>315773.79352000001</v>
      </c>
      <c r="F8" s="53">
        <f t="shared" si="4"/>
        <v>43.686584209261412</v>
      </c>
      <c r="G8" s="90">
        <v>72783.571609999999</v>
      </c>
      <c r="H8" s="53">
        <f t="shared" si="5"/>
        <v>36.164695031277603</v>
      </c>
      <c r="I8" s="90">
        <v>121579.32925</v>
      </c>
      <c r="J8" s="105">
        <f t="shared" si="0"/>
        <v>-165886.96084000001</v>
      </c>
      <c r="K8" s="105">
        <f t="shared" si="1"/>
        <v>-194194.46427</v>
      </c>
      <c r="M8" s="29"/>
      <c r="N8" s="68"/>
    </row>
    <row r="9" spans="1:14" x14ac:dyDescent="0.25">
      <c r="A9" s="26" t="s">
        <v>27</v>
      </c>
      <c r="B9" s="53">
        <f t="shared" si="2"/>
        <v>0.31562008807891567</v>
      </c>
      <c r="C9" s="90">
        <v>2668.0236600000003</v>
      </c>
      <c r="D9" s="53">
        <f t="shared" si="3"/>
        <v>0.53245872546524997</v>
      </c>
      <c r="E9" s="90">
        <v>6522.4697300000007</v>
      </c>
      <c r="F9" s="53">
        <f t="shared" si="4"/>
        <v>1.0969924680252963</v>
      </c>
      <c r="G9" s="90">
        <v>1827.6326999999999</v>
      </c>
      <c r="H9" s="53">
        <f t="shared" si="5"/>
        <v>0.51342181461063652</v>
      </c>
      <c r="I9" s="90">
        <v>1726.0336299999999</v>
      </c>
      <c r="J9" s="105">
        <f t="shared" si="0"/>
        <v>-840.3909600000004</v>
      </c>
      <c r="K9" s="105">
        <f t="shared" si="1"/>
        <v>-4796.4361000000008</v>
      </c>
      <c r="M9" s="29"/>
      <c r="N9" s="68"/>
    </row>
    <row r="10" spans="1:14" x14ac:dyDescent="0.25">
      <c r="A10" s="26" t="s">
        <v>28</v>
      </c>
      <c r="B10" s="53">
        <f t="shared" si="2"/>
        <v>15.916542413577659</v>
      </c>
      <c r="C10" s="90">
        <v>134546.92318000001</v>
      </c>
      <c r="D10" s="53">
        <f t="shared" si="3"/>
        <v>15.685124778934354</v>
      </c>
      <c r="E10" s="90">
        <v>192138.36996000001</v>
      </c>
      <c r="F10" s="53">
        <f t="shared" si="4"/>
        <v>3.4784474875719522</v>
      </c>
      <c r="G10" s="90">
        <v>5795.2306500000004</v>
      </c>
      <c r="H10" s="53">
        <f t="shared" si="5"/>
        <v>5.6655937694804113</v>
      </c>
      <c r="I10" s="90">
        <v>19046.727469999998</v>
      </c>
      <c r="J10" s="105">
        <f t="shared" si="0"/>
        <v>-128751.69253000001</v>
      </c>
      <c r="K10" s="105">
        <f t="shared" si="1"/>
        <v>-173091.64249</v>
      </c>
      <c r="M10" s="29"/>
      <c r="N10" s="68"/>
    </row>
    <row r="11" spans="1:14" x14ac:dyDescent="0.25">
      <c r="A11" s="26" t="s">
        <v>29</v>
      </c>
      <c r="B11" s="53">
        <f t="shared" si="2"/>
        <v>2.6213400322436393</v>
      </c>
      <c r="C11" s="90">
        <v>22158.910319999999</v>
      </c>
      <c r="D11" s="53">
        <f t="shared" si="3"/>
        <v>4.3579961144444486</v>
      </c>
      <c r="E11" s="90">
        <v>53384.227509999997</v>
      </c>
      <c r="F11" s="53">
        <f t="shared" si="4"/>
        <v>1.5525061784966487</v>
      </c>
      <c r="G11" s="90">
        <v>2586.5365000000002</v>
      </c>
      <c r="H11" s="53">
        <f t="shared" si="5"/>
        <v>0.40115992866237243</v>
      </c>
      <c r="I11" s="90">
        <v>1348.62896</v>
      </c>
      <c r="J11" s="105">
        <f t="shared" si="0"/>
        <v>-19572.373820000001</v>
      </c>
      <c r="K11" s="105">
        <f t="shared" si="1"/>
        <v>-52035.598549999995</v>
      </c>
      <c r="M11" s="29"/>
      <c r="N11" s="68"/>
    </row>
    <row r="12" spans="1:14" x14ac:dyDescent="0.25">
      <c r="A12" s="26" t="s">
        <v>30</v>
      </c>
      <c r="B12" s="53">
        <f t="shared" si="2"/>
        <v>3.8120924565166345E-2</v>
      </c>
      <c r="C12" s="90">
        <v>322.24669</v>
      </c>
      <c r="D12" s="53">
        <f t="shared" si="3"/>
        <v>2.5690778028399319E-2</v>
      </c>
      <c r="E12" s="90">
        <v>314.70481000000001</v>
      </c>
      <c r="F12" s="53">
        <f t="shared" si="4"/>
        <v>2.0296716575106278E-2</v>
      </c>
      <c r="G12" s="90">
        <v>33.815129999999996</v>
      </c>
      <c r="H12" s="53">
        <f t="shared" si="5"/>
        <v>2.3921007440590392E-2</v>
      </c>
      <c r="I12" s="90">
        <v>80.418210000000002</v>
      </c>
      <c r="J12" s="105">
        <f t="shared" si="0"/>
        <v>-288.43155999999999</v>
      </c>
      <c r="K12" s="105">
        <f t="shared" si="1"/>
        <v>-234.28660000000002</v>
      </c>
      <c r="M12" s="29"/>
      <c r="N12" s="68"/>
    </row>
    <row r="13" spans="1:14" x14ac:dyDescent="0.25">
      <c r="A13" s="26" t="s">
        <v>31</v>
      </c>
      <c r="B13" s="53">
        <f t="shared" si="2"/>
        <v>1.2913447210044022</v>
      </c>
      <c r="C13" s="90">
        <v>10916.09311</v>
      </c>
      <c r="D13" s="53">
        <f t="shared" si="3"/>
        <v>0.88303737088023249</v>
      </c>
      <c r="E13" s="90">
        <v>10816.9596</v>
      </c>
      <c r="F13" s="53">
        <f t="shared" si="4"/>
        <v>0.81751084641379768</v>
      </c>
      <c r="G13" s="90">
        <v>1362.0053</v>
      </c>
      <c r="H13" s="53">
        <f t="shared" si="5"/>
        <v>0.37673404346910644</v>
      </c>
      <c r="I13" s="90">
        <v>1266.5134399999999</v>
      </c>
      <c r="J13" s="105">
        <f t="shared" si="0"/>
        <v>-9554.0878099999991</v>
      </c>
      <c r="K13" s="105">
        <f t="shared" si="1"/>
        <v>-9550.4461599999995</v>
      </c>
      <c r="M13" s="29"/>
      <c r="N13" s="68"/>
    </row>
    <row r="14" spans="1:14" x14ac:dyDescent="0.25">
      <c r="A14" s="26" t="s">
        <v>32</v>
      </c>
      <c r="B14" s="53">
        <f t="shared" si="2"/>
        <v>10.895237899711303</v>
      </c>
      <c r="C14" s="90">
        <v>92100.451130000001</v>
      </c>
      <c r="D14" s="53">
        <f t="shared" si="3"/>
        <v>9.5524391397631341</v>
      </c>
      <c r="E14" s="90">
        <v>117014.69458</v>
      </c>
      <c r="F14" s="53">
        <f t="shared" si="4"/>
        <v>0.45620767364117126</v>
      </c>
      <c r="G14" s="90">
        <v>760.05997000000002</v>
      </c>
      <c r="H14" s="53">
        <f t="shared" si="5"/>
        <v>3.1809859290495663</v>
      </c>
      <c r="I14" s="90">
        <v>10693.913919999999</v>
      </c>
      <c r="J14" s="105">
        <f t="shared" si="0"/>
        <v>-91340.391159999999</v>
      </c>
      <c r="K14" s="105">
        <f t="shared" si="1"/>
        <v>-106320.78065999999</v>
      </c>
      <c r="M14" s="29"/>
      <c r="N14" s="68"/>
    </row>
    <row r="15" spans="1:14" x14ac:dyDescent="0.25">
      <c r="A15" s="26" t="s">
        <v>33</v>
      </c>
      <c r="B15" s="53">
        <f t="shared" si="2"/>
        <v>0.37692427249381677</v>
      </c>
      <c r="C15" s="90">
        <v>3186.2448399999998</v>
      </c>
      <c r="D15" s="53">
        <f t="shared" si="3"/>
        <v>0.32979863720362629</v>
      </c>
      <c r="E15" s="90">
        <v>4039.9406099999997</v>
      </c>
      <c r="F15" s="53">
        <f t="shared" si="4"/>
        <v>0.56123123877259917</v>
      </c>
      <c r="G15" s="90">
        <v>935.03336999999999</v>
      </c>
      <c r="H15" s="53">
        <f t="shared" si="5"/>
        <v>7.8172826003854237E-2</v>
      </c>
      <c r="I15" s="90">
        <v>262.80326000000002</v>
      </c>
      <c r="J15" s="105">
        <f t="shared" si="0"/>
        <v>-2251.2114699999997</v>
      </c>
      <c r="K15" s="105">
        <f t="shared" si="1"/>
        <v>-3777.1373499999995</v>
      </c>
      <c r="M15" s="29"/>
      <c r="N15" s="68"/>
    </row>
    <row r="16" spans="1:14" x14ac:dyDescent="0.25">
      <c r="A16" s="26" t="s">
        <v>34</v>
      </c>
      <c r="B16" s="53">
        <f t="shared" si="2"/>
        <v>1.7549794185802485</v>
      </c>
      <c r="C16" s="90">
        <v>14835.32509</v>
      </c>
      <c r="D16" s="53">
        <f t="shared" si="3"/>
        <v>3.3298225514747717</v>
      </c>
      <c r="E16" s="90">
        <v>40789.390350000001</v>
      </c>
      <c r="F16" s="53">
        <f t="shared" si="4"/>
        <v>6.6754399368461907</v>
      </c>
      <c r="G16" s="90">
        <v>11121.546109999999</v>
      </c>
      <c r="H16" s="53">
        <f t="shared" si="5"/>
        <v>24.192345207966337</v>
      </c>
      <c r="I16" s="90">
        <v>81330.399739999993</v>
      </c>
      <c r="J16" s="105">
        <f t="shared" si="0"/>
        <v>-3713.778980000001</v>
      </c>
      <c r="K16" s="105">
        <f t="shared" si="1"/>
        <v>40541.009389999992</v>
      </c>
      <c r="M16" s="29"/>
      <c r="N16" s="68"/>
    </row>
    <row r="17" spans="1:30" x14ac:dyDescent="0.25">
      <c r="A17" s="26" t="s">
        <v>35</v>
      </c>
      <c r="B17" s="53">
        <f t="shared" si="2"/>
        <v>0.71208414886863314</v>
      </c>
      <c r="C17" s="90">
        <v>6019.4437199999993</v>
      </c>
      <c r="D17" s="53">
        <f t="shared" si="3"/>
        <v>0.69646925510299196</v>
      </c>
      <c r="E17" s="90">
        <v>8531.5526199999986</v>
      </c>
      <c r="F17" s="53">
        <f t="shared" si="4"/>
        <v>4.5511083885248785E-2</v>
      </c>
      <c r="G17" s="90">
        <v>75.823259999999991</v>
      </c>
      <c r="H17" s="53">
        <f t="shared" si="5"/>
        <v>3.5040213328725624E-2</v>
      </c>
      <c r="I17" s="90">
        <v>117.79902</v>
      </c>
      <c r="J17" s="105">
        <f t="shared" si="0"/>
        <v>-5943.6204599999992</v>
      </c>
      <c r="K17" s="105">
        <f t="shared" si="1"/>
        <v>-8413.7535999999982</v>
      </c>
      <c r="M17" s="29"/>
      <c r="N17" s="68"/>
    </row>
    <row r="18" spans="1:30" x14ac:dyDescent="0.25">
      <c r="A18" s="26" t="s">
        <v>36</v>
      </c>
      <c r="B18" s="53">
        <f t="shared" si="2"/>
        <v>4.6277960729477217</v>
      </c>
      <c r="C18" s="90">
        <v>39120.036659999998</v>
      </c>
      <c r="D18" s="53">
        <f t="shared" si="3"/>
        <v>5.3485713641348251</v>
      </c>
      <c r="E18" s="90">
        <v>65518.495900000002</v>
      </c>
      <c r="F18" s="53">
        <f t="shared" si="4"/>
        <v>4.6812288087412686</v>
      </c>
      <c r="G18" s="90">
        <v>7799.11175</v>
      </c>
      <c r="H18" s="53">
        <f t="shared" si="5"/>
        <v>3.0783638406599581</v>
      </c>
      <c r="I18" s="90">
        <v>10348.91655</v>
      </c>
      <c r="J18" s="105">
        <f t="shared" si="0"/>
        <v>-31320.924909999998</v>
      </c>
      <c r="K18" s="105">
        <f t="shared" si="1"/>
        <v>-55169.57935</v>
      </c>
      <c r="M18" s="29"/>
      <c r="N18" s="68"/>
    </row>
    <row r="19" spans="1:30" x14ac:dyDescent="0.25">
      <c r="A19" s="26" t="s">
        <v>37</v>
      </c>
      <c r="B19" s="53">
        <f t="shared" si="2"/>
        <v>0.49119803927463551</v>
      </c>
      <c r="C19" s="90">
        <v>4152.2325099999998</v>
      </c>
      <c r="D19" s="53">
        <f t="shared" si="3"/>
        <v>0.63645955414065514</v>
      </c>
      <c r="E19" s="90">
        <v>7796.4506500000007</v>
      </c>
      <c r="F19" s="53">
        <f t="shared" si="4"/>
        <v>7.2354770382107182E-3</v>
      </c>
      <c r="G19" s="90">
        <v>12.054590000000001</v>
      </c>
      <c r="H19" s="53">
        <f t="shared" si="5"/>
        <v>2.3202703862612072E-3</v>
      </c>
      <c r="I19" s="90">
        <v>7.8003400000000003</v>
      </c>
      <c r="J19" s="105">
        <f t="shared" si="0"/>
        <v>-4140.1779200000001</v>
      </c>
      <c r="K19" s="105">
        <f t="shared" si="1"/>
        <v>-7788.6503100000009</v>
      </c>
      <c r="M19" s="29"/>
      <c r="N19" s="68"/>
    </row>
    <row r="20" spans="1:30" s="15" customFormat="1" ht="18" customHeight="1" x14ac:dyDescent="0.25">
      <c r="A20" s="26" t="s">
        <v>181</v>
      </c>
      <c r="B20" s="53">
        <f t="shared" si="2"/>
        <v>0.87525738239179729</v>
      </c>
      <c r="C20" s="90">
        <v>7398.7920700000004</v>
      </c>
      <c r="D20" s="53">
        <f t="shared" si="3"/>
        <v>0.7764955704346157</v>
      </c>
      <c r="E20" s="90">
        <v>9511.8524900000011</v>
      </c>
      <c r="F20" s="53">
        <f t="shared" si="4"/>
        <v>0.3381991096656789</v>
      </c>
      <c r="G20" s="90">
        <v>563.45305000000008</v>
      </c>
      <c r="H20" s="53">
        <f t="shared" si="5"/>
        <v>0.87625047694693048</v>
      </c>
      <c r="I20" s="90">
        <v>2945.79963</v>
      </c>
      <c r="J20" s="105">
        <f t="shared" si="0"/>
        <v>-6835.3390200000003</v>
      </c>
      <c r="K20" s="105">
        <f t="shared" si="1"/>
        <v>-6566.0528600000016</v>
      </c>
      <c r="M20" s="29"/>
      <c r="N20" s="68"/>
    </row>
    <row r="21" spans="1:30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</row>
    <row r="22" spans="1:30" x14ac:dyDescent="0.25">
      <c r="A22" s="13" t="s">
        <v>18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30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57"/>
      <c r="M23" s="57"/>
      <c r="N23" s="57"/>
      <c r="O23" s="57"/>
      <c r="P23" s="68"/>
      <c r="Q23" s="68"/>
      <c r="R23" s="68"/>
      <c r="S23" s="68"/>
      <c r="T23" s="68"/>
      <c r="U23" s="68"/>
      <c r="V23" s="57"/>
      <c r="W23" s="57"/>
    </row>
    <row r="24" spans="1:30" x14ac:dyDescent="0.25">
      <c r="A24" s="15"/>
      <c r="B24" s="15"/>
      <c r="C24" s="15"/>
      <c r="D24" s="113"/>
      <c r="E24" s="113"/>
      <c r="F24" s="15"/>
      <c r="G24" s="15"/>
      <c r="H24" s="15"/>
      <c r="I24" s="15"/>
      <c r="J24" s="57"/>
      <c r="K24" s="42"/>
      <c r="L24" s="15"/>
      <c r="M24" s="42"/>
      <c r="N24" s="15"/>
      <c r="O24" s="68"/>
      <c r="Q24" s="68"/>
      <c r="R24" s="57"/>
      <c r="S24" s="68"/>
      <c r="V24" s="46"/>
      <c r="X24" s="46"/>
      <c r="Y24" s="46"/>
      <c r="Z24" s="46"/>
      <c r="AA24" s="46"/>
      <c r="AB24" s="46"/>
    </row>
    <row r="25" spans="1:30" x14ac:dyDescent="0.25">
      <c r="A25" s="15"/>
      <c r="B25" s="15"/>
      <c r="J25" s="57"/>
      <c r="K25" s="42"/>
      <c r="L25" s="15"/>
      <c r="M25" s="42"/>
      <c r="N25" s="15"/>
      <c r="O25" s="68"/>
      <c r="Q25" s="68"/>
      <c r="R25" s="57"/>
      <c r="S25" s="68"/>
      <c r="T25" s="15"/>
      <c r="U25" s="44"/>
      <c r="V25" s="44"/>
      <c r="W25" s="44"/>
      <c r="Y25" s="44"/>
      <c r="AA25" s="44"/>
      <c r="AB25" s="44"/>
      <c r="AD25" s="52"/>
    </row>
    <row r="26" spans="1:30" x14ac:dyDescent="0.25">
      <c r="A26" s="15"/>
      <c r="B26" s="15"/>
      <c r="M26" s="42"/>
      <c r="N26" s="52"/>
      <c r="O26" s="52"/>
      <c r="P26" s="52"/>
      <c r="Q26" s="68"/>
      <c r="S26" s="68"/>
      <c r="T26" s="29"/>
      <c r="U26" s="29"/>
      <c r="V26" s="29"/>
      <c r="W26" s="29"/>
    </row>
    <row r="27" spans="1:30" x14ac:dyDescent="0.25">
      <c r="A27" s="15"/>
      <c r="B27" s="15"/>
      <c r="M27" s="42"/>
      <c r="N27" s="52"/>
      <c r="O27" s="52"/>
      <c r="P27" s="52"/>
      <c r="Q27" s="68"/>
      <c r="S27" s="68"/>
      <c r="T27" s="29"/>
      <c r="U27" s="29"/>
      <c r="V27" s="29"/>
      <c r="W27" s="29"/>
    </row>
    <row r="28" spans="1:30" x14ac:dyDescent="0.25">
      <c r="A28" s="15"/>
      <c r="B28" s="15"/>
      <c r="M28" s="42"/>
      <c r="N28" s="52"/>
      <c r="O28" s="52"/>
      <c r="P28" s="52"/>
      <c r="Q28" s="68"/>
      <c r="S28" s="68"/>
    </row>
    <row r="29" spans="1:30" x14ac:dyDescent="0.25">
      <c r="A29" s="15"/>
      <c r="B29" s="15"/>
      <c r="M29" s="42"/>
      <c r="N29" s="52"/>
      <c r="O29" s="52"/>
      <c r="P29" s="52"/>
      <c r="Q29" s="68"/>
      <c r="S29" s="68"/>
    </row>
    <row r="30" spans="1:30" x14ac:dyDescent="0.25">
      <c r="A30" s="15"/>
      <c r="B30" s="15"/>
      <c r="M30" s="42"/>
      <c r="N30" s="52"/>
      <c r="O30" s="52"/>
      <c r="P30" s="52"/>
      <c r="Q30" s="68"/>
      <c r="S30" s="68"/>
    </row>
    <row r="31" spans="1:30" x14ac:dyDescent="0.25">
      <c r="A31" s="15"/>
      <c r="B31" s="15"/>
      <c r="M31" s="42"/>
      <c r="N31" s="52"/>
      <c r="O31" s="52"/>
      <c r="P31" s="52"/>
      <c r="Q31" s="68"/>
      <c r="S31" s="68"/>
    </row>
    <row r="32" spans="1:30" x14ac:dyDescent="0.25">
      <c r="A32" s="15"/>
      <c r="B32" s="15"/>
      <c r="M32" s="42"/>
      <c r="N32" s="52"/>
      <c r="O32" s="52"/>
      <c r="P32" s="52"/>
      <c r="Q32" s="68"/>
      <c r="S32" s="68"/>
    </row>
    <row r="33" spans="1:24" x14ac:dyDescent="0.25">
      <c r="A33" s="15"/>
      <c r="B33" s="15"/>
      <c r="M33" s="42"/>
      <c r="N33" s="52"/>
      <c r="O33" s="52"/>
      <c r="P33" s="52"/>
      <c r="Q33" s="68"/>
      <c r="S33" s="68"/>
    </row>
    <row r="34" spans="1:24" x14ac:dyDescent="0.25">
      <c r="A34" s="15"/>
      <c r="B34" s="15"/>
      <c r="M34" s="42"/>
      <c r="N34" s="52"/>
      <c r="O34" s="52"/>
      <c r="P34" s="52"/>
      <c r="Q34" s="68"/>
      <c r="S34" s="68"/>
    </row>
    <row r="35" spans="1:24" x14ac:dyDescent="0.25">
      <c r="A35" s="15"/>
      <c r="B35" s="15"/>
      <c r="M35" s="42"/>
      <c r="N35" s="52"/>
      <c r="O35" s="52"/>
      <c r="P35" s="52"/>
      <c r="Q35" s="68"/>
      <c r="S35" s="68"/>
    </row>
    <row r="36" spans="1:24" x14ac:dyDescent="0.25">
      <c r="A36" s="15"/>
      <c r="B36" s="15"/>
      <c r="C36" s="29"/>
      <c r="D36" s="29"/>
      <c r="E36" s="29"/>
      <c r="F36" s="29"/>
      <c r="G36" s="29"/>
      <c r="H36" s="29"/>
      <c r="I36" s="29"/>
      <c r="M36" s="42"/>
      <c r="N36" s="52"/>
      <c r="O36" s="52"/>
      <c r="P36" s="52"/>
      <c r="Q36" s="68"/>
      <c r="R36" s="52"/>
      <c r="S36" s="68"/>
    </row>
    <row r="37" spans="1:24" x14ac:dyDescent="0.25">
      <c r="A37" s="15"/>
      <c r="B37" s="15"/>
      <c r="J37" s="84"/>
      <c r="K37" s="29"/>
      <c r="L37" s="52"/>
      <c r="M37" s="42"/>
      <c r="N37" s="52"/>
      <c r="O37" s="52"/>
      <c r="P37" s="52"/>
      <c r="Q37" s="68"/>
      <c r="S37" s="68"/>
    </row>
    <row r="38" spans="1:24" x14ac:dyDescent="0.25">
      <c r="A38" s="15"/>
      <c r="B38" s="15"/>
      <c r="M38" s="42"/>
      <c r="N38" s="52"/>
      <c r="O38" s="52"/>
      <c r="P38" s="52"/>
      <c r="Q38" s="68"/>
      <c r="S38" s="68"/>
    </row>
    <row r="39" spans="1:24" x14ac:dyDescent="0.25">
      <c r="A39" s="15"/>
      <c r="B39" s="15"/>
      <c r="M39" s="42"/>
      <c r="N39" s="52"/>
      <c r="O39" s="52"/>
      <c r="P39" s="52"/>
      <c r="Q39" s="68"/>
      <c r="S39" s="68"/>
      <c r="T39" s="29"/>
      <c r="U39" s="29"/>
      <c r="V39" s="29"/>
      <c r="W39" s="29"/>
    </row>
    <row r="40" spans="1:24" x14ac:dyDescent="0.25">
      <c r="A40" s="15"/>
      <c r="B40" s="15"/>
      <c r="C40" s="29"/>
      <c r="D40" s="29"/>
      <c r="E40" s="29"/>
      <c r="F40" s="29"/>
      <c r="G40" s="29"/>
      <c r="H40" s="29"/>
      <c r="I40" s="29"/>
      <c r="M40" s="42"/>
      <c r="N40" s="52"/>
      <c r="O40" s="52"/>
      <c r="P40" s="52"/>
      <c r="Q40" s="68"/>
      <c r="R40" s="52"/>
      <c r="S40" s="68"/>
      <c r="X40" s="15"/>
    </row>
    <row r="41" spans="1:24" x14ac:dyDescent="0.25">
      <c r="A41" s="15"/>
      <c r="B41" s="15"/>
      <c r="J41" s="84"/>
      <c r="K41" s="29"/>
      <c r="L41" s="52"/>
      <c r="M41" s="42"/>
      <c r="N41" s="52"/>
      <c r="O41" s="52"/>
      <c r="P41" s="52"/>
      <c r="Q41" s="68"/>
      <c r="S41" s="68"/>
    </row>
    <row r="42" spans="1:24" x14ac:dyDescent="0.25">
      <c r="A42" s="15"/>
      <c r="D42" s="15"/>
      <c r="F42" s="15"/>
      <c r="H42" s="15"/>
      <c r="L42" s="52"/>
      <c r="M42" s="42"/>
      <c r="N42" s="52"/>
      <c r="O42" s="52"/>
      <c r="P42" s="52"/>
      <c r="Q42" s="29"/>
      <c r="R42" s="29"/>
      <c r="S42" s="68"/>
    </row>
    <row r="43" spans="1:24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2"/>
      <c r="L43" s="51"/>
      <c r="M43" s="42"/>
      <c r="N43" s="29"/>
      <c r="O43" s="68"/>
      <c r="P43" s="29"/>
      <c r="Q43" s="15"/>
      <c r="R43" s="29"/>
      <c r="S43" s="68"/>
      <c r="T43" s="29"/>
      <c r="U43" s="29"/>
      <c r="V43" s="29"/>
    </row>
    <row r="44" spans="1:24" x14ac:dyDescent="0.25">
      <c r="B44" s="66"/>
      <c r="C44" s="66"/>
      <c r="D44" s="66"/>
      <c r="E44" s="66"/>
      <c r="F44" s="66"/>
      <c r="G44" s="66"/>
      <c r="H44" s="66"/>
      <c r="I44" s="66"/>
      <c r="J44" s="66"/>
      <c r="K44" s="42"/>
      <c r="L44" s="66"/>
      <c r="M44" s="42"/>
      <c r="N44" s="66"/>
      <c r="O44" s="68"/>
      <c r="P44" s="66"/>
      <c r="Q44" s="15"/>
      <c r="S44" s="68"/>
    </row>
    <row r="45" spans="1:24" x14ac:dyDescent="0.25">
      <c r="A45" s="15"/>
      <c r="B45" s="66"/>
      <c r="C45" s="66"/>
      <c r="D45" s="66"/>
      <c r="E45" s="66"/>
      <c r="F45" s="66"/>
      <c r="G45" s="66"/>
      <c r="H45" s="66"/>
      <c r="I45" s="66"/>
      <c r="J45" s="66"/>
      <c r="K45" s="42"/>
      <c r="L45" s="66"/>
      <c r="M45" s="42"/>
      <c r="N45" s="66"/>
      <c r="Q45" s="68"/>
    </row>
    <row r="46" spans="1:24" x14ac:dyDescent="0.25">
      <c r="B46" s="66"/>
      <c r="C46" s="66"/>
      <c r="D46" s="66"/>
      <c r="E46" s="66"/>
      <c r="F46" s="66"/>
      <c r="G46" s="66"/>
      <c r="H46" s="66"/>
      <c r="I46" s="42"/>
      <c r="J46" s="66"/>
      <c r="K46" s="66"/>
      <c r="L46" s="66"/>
      <c r="N46" s="15"/>
    </row>
    <row r="47" spans="1:24" x14ac:dyDescent="0.25">
      <c r="C47" s="15"/>
      <c r="D47" s="15"/>
      <c r="E47" s="15"/>
      <c r="F47" s="15"/>
      <c r="G47" s="42"/>
      <c r="H47" s="42"/>
      <c r="K47" s="15"/>
      <c r="L47" s="42"/>
      <c r="M47" s="15"/>
    </row>
    <row r="48" spans="1:24" x14ac:dyDescent="0.25">
      <c r="C48" s="15"/>
      <c r="D48" s="15"/>
      <c r="E48" s="15"/>
      <c r="K48" s="15"/>
    </row>
    <row r="49" spans="3:10" x14ac:dyDescent="0.25">
      <c r="C49" s="15"/>
      <c r="D49" s="15"/>
      <c r="J49" s="15"/>
    </row>
    <row r="50" spans="3:10" x14ac:dyDescent="0.25">
      <c r="C50" s="15"/>
      <c r="I50" s="15"/>
    </row>
    <row r="51" spans="3:10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42" sqref="A42"/>
    </sheetView>
  </sheetViews>
  <sheetFormatPr defaultRowHeight="15" x14ac:dyDescent="0.25"/>
  <cols>
    <col min="1" max="1" width="35.28515625" style="15" customWidth="1"/>
    <col min="2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8" width="9.140625" style="15"/>
    <col min="9" max="10" width="13.28515625" style="15" bestFit="1" customWidth="1"/>
    <col min="11" max="12" width="11.7109375" style="52" bestFit="1" customWidth="1"/>
    <col min="13" max="16384" width="9.140625" style="15"/>
  </cols>
  <sheetData>
    <row r="1" spans="1:16" s="33" customFormat="1" ht="12" x14ac:dyDescent="0.2">
      <c r="A1" s="58" t="s">
        <v>38</v>
      </c>
      <c r="B1" s="58"/>
      <c r="C1" s="58"/>
      <c r="D1" s="58"/>
      <c r="E1" s="58"/>
      <c r="F1" s="58"/>
      <c r="G1" s="58"/>
      <c r="K1" s="67"/>
      <c r="L1" s="67"/>
    </row>
    <row r="2" spans="1:16" x14ac:dyDescent="0.25">
      <c r="A2" s="128" t="s">
        <v>39</v>
      </c>
      <c r="B2" s="131" t="s">
        <v>2</v>
      </c>
      <c r="C2" s="131"/>
      <c r="D2" s="131" t="s">
        <v>3</v>
      </c>
      <c r="E2" s="131"/>
      <c r="F2" s="131" t="s">
        <v>5</v>
      </c>
      <c r="G2" s="131"/>
    </row>
    <row r="3" spans="1:16" x14ac:dyDescent="0.25">
      <c r="A3" s="129"/>
      <c r="B3" s="126" t="s">
        <v>185</v>
      </c>
      <c r="C3" s="126" t="s">
        <v>186</v>
      </c>
      <c r="D3" s="126" t="s">
        <v>185</v>
      </c>
      <c r="E3" s="126" t="s">
        <v>186</v>
      </c>
      <c r="F3" s="126" t="s">
        <v>185</v>
      </c>
      <c r="G3" s="126" t="s">
        <v>186</v>
      </c>
    </row>
    <row r="4" spans="1:16" x14ac:dyDescent="0.25">
      <c r="A4" s="130"/>
      <c r="B4" s="127"/>
      <c r="C4" s="127"/>
      <c r="D4" s="127"/>
      <c r="E4" s="127"/>
      <c r="F4" s="127"/>
      <c r="G4" s="127"/>
      <c r="K4" s="15"/>
    </row>
    <row r="5" spans="1:16" x14ac:dyDescent="0.25">
      <c r="A5" s="59" t="s">
        <v>24</v>
      </c>
      <c r="B5" s="91">
        <v>845327.58236</v>
      </c>
      <c r="C5" s="91">
        <v>1224971.89323</v>
      </c>
      <c r="D5" s="91">
        <v>166603.94243999998</v>
      </c>
      <c r="E5" s="91">
        <v>336182.37108000001</v>
      </c>
      <c r="F5" s="45">
        <f>D5-B5</f>
        <v>-678723.63991999999</v>
      </c>
      <c r="G5" s="45">
        <f>E5-C5</f>
        <v>-888789.52215000009</v>
      </c>
      <c r="K5" s="15"/>
      <c r="L5" s="29"/>
      <c r="M5" s="29"/>
      <c r="N5" s="29"/>
      <c r="O5" s="29"/>
      <c r="P5" s="29"/>
    </row>
    <row r="6" spans="1:16" x14ac:dyDescent="0.25">
      <c r="A6" s="59" t="s">
        <v>179</v>
      </c>
      <c r="B6" s="91">
        <v>378066.03158000001</v>
      </c>
      <c r="C6" s="91">
        <v>529409.17544999998</v>
      </c>
      <c r="D6" s="91">
        <v>62944.3796</v>
      </c>
      <c r="E6" s="91">
        <v>94714.84504</v>
      </c>
      <c r="F6" s="45">
        <f t="shared" ref="F6:F40" si="0">D6-B6</f>
        <v>-315121.65198000002</v>
      </c>
      <c r="G6" s="45">
        <f t="shared" ref="G6:G40" si="1">E6-C6</f>
        <v>-434694.33041</v>
      </c>
      <c r="I6" s="68"/>
      <c r="M6" s="29"/>
      <c r="N6" s="29"/>
    </row>
    <row r="7" spans="1:16" x14ac:dyDescent="0.25">
      <c r="A7" s="60" t="s">
        <v>40</v>
      </c>
      <c r="B7" s="90">
        <v>9922.8937799999985</v>
      </c>
      <c r="C7" s="90">
        <v>12180.478289999999</v>
      </c>
      <c r="D7" s="88">
        <v>626.76853000000006</v>
      </c>
      <c r="E7" s="88">
        <v>903.57679000000007</v>
      </c>
      <c r="F7" s="85">
        <f t="shared" si="0"/>
        <v>-9296.1252499999991</v>
      </c>
      <c r="G7" s="85">
        <f t="shared" si="1"/>
        <v>-11276.9015</v>
      </c>
    </row>
    <row r="8" spans="1:16" x14ac:dyDescent="0.25">
      <c r="A8" s="60" t="s">
        <v>41</v>
      </c>
      <c r="B8" s="88">
        <v>7293.3151900000003</v>
      </c>
      <c r="C8" s="88">
        <v>9194.4660600000007</v>
      </c>
      <c r="D8" s="88">
        <v>245.52259000000001</v>
      </c>
      <c r="E8" s="88">
        <v>323.25107000000003</v>
      </c>
      <c r="F8" s="85">
        <f t="shared" si="0"/>
        <v>-7047.7926000000007</v>
      </c>
      <c r="G8" s="85">
        <f t="shared" si="1"/>
        <v>-8871.2149900000004</v>
      </c>
    </row>
    <row r="9" spans="1:16" x14ac:dyDescent="0.25">
      <c r="A9" s="60" t="s">
        <v>42</v>
      </c>
      <c r="B9" s="88">
        <v>4359.2282300000006</v>
      </c>
      <c r="C9" s="88">
        <v>8696.9792200000011</v>
      </c>
      <c r="D9" s="88">
        <v>407.05159000000003</v>
      </c>
      <c r="E9" s="88">
        <v>656.34794999999997</v>
      </c>
      <c r="F9" s="85">
        <f t="shared" si="0"/>
        <v>-3952.1766400000006</v>
      </c>
      <c r="G9" s="85">
        <f t="shared" si="1"/>
        <v>-8040.6312700000008</v>
      </c>
    </row>
    <row r="10" spans="1:16" x14ac:dyDescent="0.25">
      <c r="A10" s="60" t="s">
        <v>43</v>
      </c>
      <c r="B10" s="88">
        <v>8413.1682899999996</v>
      </c>
      <c r="C10" s="88">
        <v>13409.276679999999</v>
      </c>
      <c r="D10" s="88">
        <v>7339.3196699999999</v>
      </c>
      <c r="E10" s="88">
        <v>13321.138989999999</v>
      </c>
      <c r="F10" s="85">
        <f t="shared" si="0"/>
        <v>-1073.8486199999998</v>
      </c>
      <c r="G10" s="85">
        <f t="shared" si="1"/>
        <v>-88.137689999999566</v>
      </c>
    </row>
    <row r="11" spans="1:16" x14ac:dyDescent="0.25">
      <c r="A11" s="60" t="s">
        <v>44</v>
      </c>
      <c r="B11" s="88">
        <v>2460.1782200000002</v>
      </c>
      <c r="C11" s="88">
        <v>5781.1982300000009</v>
      </c>
      <c r="D11" s="88">
        <v>606.82593999999995</v>
      </c>
      <c r="E11" s="88">
        <v>6154.3253800000002</v>
      </c>
      <c r="F11" s="85">
        <f t="shared" si="0"/>
        <v>-1853.3522800000003</v>
      </c>
      <c r="G11" s="85">
        <f t="shared" si="1"/>
        <v>373.12714999999935</v>
      </c>
    </row>
    <row r="12" spans="1:16" x14ac:dyDescent="0.25">
      <c r="A12" s="60" t="s">
        <v>45</v>
      </c>
      <c r="B12" s="88">
        <v>150.64170999999999</v>
      </c>
      <c r="C12" s="88">
        <v>259.60552000000001</v>
      </c>
      <c r="D12" s="88">
        <v>21.664999999999999</v>
      </c>
      <c r="E12" s="88">
        <v>266.44003000000004</v>
      </c>
      <c r="F12" s="85">
        <f t="shared" si="0"/>
        <v>-128.97671</v>
      </c>
      <c r="G12" s="85">
        <f t="shared" si="1"/>
        <v>6.834510000000023</v>
      </c>
    </row>
    <row r="13" spans="1:16" x14ac:dyDescent="0.25">
      <c r="A13" s="60" t="s">
        <v>46</v>
      </c>
      <c r="B13" s="88">
        <v>1693.33394</v>
      </c>
      <c r="C13" s="88">
        <v>1788.70254</v>
      </c>
      <c r="D13" s="88">
        <v>1.51525</v>
      </c>
      <c r="E13" s="88">
        <v>7.7406999999999995</v>
      </c>
      <c r="F13" s="85">
        <f t="shared" si="0"/>
        <v>-1691.8186900000001</v>
      </c>
      <c r="G13" s="85">
        <f t="shared" si="1"/>
        <v>-1780.9618399999999</v>
      </c>
    </row>
    <row r="14" spans="1:16" x14ac:dyDescent="0.25">
      <c r="A14" s="60" t="s">
        <v>47</v>
      </c>
      <c r="B14" s="88">
        <v>16517.652529999999</v>
      </c>
      <c r="C14" s="88">
        <v>26971.781749999998</v>
      </c>
      <c r="D14" s="88">
        <v>595.63555000000008</v>
      </c>
      <c r="E14" s="88">
        <v>324.44540000000001</v>
      </c>
      <c r="F14" s="85">
        <f t="shared" si="0"/>
        <v>-15922.016979999999</v>
      </c>
      <c r="G14" s="85">
        <f t="shared" si="1"/>
        <v>-26647.336349999998</v>
      </c>
    </row>
    <row r="15" spans="1:16" x14ac:dyDescent="0.25">
      <c r="A15" s="60" t="s">
        <v>48</v>
      </c>
      <c r="B15" s="88">
        <v>37113.576030000004</v>
      </c>
      <c r="C15" s="88">
        <v>83377.541599999997</v>
      </c>
      <c r="D15" s="88">
        <v>6768.07305</v>
      </c>
      <c r="E15" s="88">
        <v>238.80627999999999</v>
      </c>
      <c r="F15" s="85">
        <f t="shared" si="0"/>
        <v>-30345.502980000005</v>
      </c>
      <c r="G15" s="85">
        <f t="shared" si="1"/>
        <v>-83138.735319999992</v>
      </c>
    </row>
    <row r="16" spans="1:16" x14ac:dyDescent="0.25">
      <c r="A16" s="60" t="s">
        <v>49</v>
      </c>
      <c r="B16" s="88">
        <v>18077.737719999997</v>
      </c>
      <c r="C16" s="88">
        <v>21477.490839999999</v>
      </c>
      <c r="D16" s="88">
        <v>726.13804000000005</v>
      </c>
      <c r="E16" s="88">
        <v>727.31118000000004</v>
      </c>
      <c r="F16" s="85">
        <f t="shared" si="0"/>
        <v>-17351.599679999996</v>
      </c>
      <c r="G16" s="85">
        <f t="shared" si="1"/>
        <v>-20750.179659999998</v>
      </c>
    </row>
    <row r="17" spans="1:7" x14ac:dyDescent="0.25">
      <c r="A17" s="60" t="s">
        <v>50</v>
      </c>
      <c r="B17" s="88">
        <v>11154.878070000001</v>
      </c>
      <c r="C17" s="88">
        <v>3183.1947599999999</v>
      </c>
      <c r="D17" s="88">
        <v>7.3842700000000008</v>
      </c>
      <c r="E17" s="88">
        <v>4.1675000000000004</v>
      </c>
      <c r="F17" s="85">
        <f t="shared" si="0"/>
        <v>-11147.4938</v>
      </c>
      <c r="G17" s="85">
        <f t="shared" si="1"/>
        <v>-3179.0272599999998</v>
      </c>
    </row>
    <row r="18" spans="1:7" x14ac:dyDescent="0.25">
      <c r="A18" s="60" t="s">
        <v>51</v>
      </c>
      <c r="B18" s="88">
        <v>55118.992740000002</v>
      </c>
      <c r="C18" s="88">
        <v>73811.750090000001</v>
      </c>
      <c r="D18" s="88">
        <v>10183.720730000001</v>
      </c>
      <c r="E18" s="88">
        <v>8314.2013800000004</v>
      </c>
      <c r="F18" s="85">
        <f t="shared" si="0"/>
        <v>-44935.272010000001</v>
      </c>
      <c r="G18" s="85">
        <f t="shared" si="1"/>
        <v>-65497.548710000003</v>
      </c>
    </row>
    <row r="19" spans="1:7" x14ac:dyDescent="0.25">
      <c r="A19" s="60" t="s">
        <v>52</v>
      </c>
      <c r="B19" s="88">
        <v>54.079410000000003</v>
      </c>
      <c r="C19" s="88">
        <v>489.15003999999999</v>
      </c>
      <c r="D19" s="88">
        <v>60.037469999999999</v>
      </c>
      <c r="E19" s="88">
        <v>6.9309099999999999</v>
      </c>
      <c r="F19" s="85">
        <f t="shared" si="0"/>
        <v>5.9580599999999961</v>
      </c>
      <c r="G19" s="85">
        <f t="shared" si="1"/>
        <v>-482.21913000000001</v>
      </c>
    </row>
    <row r="20" spans="1:7" x14ac:dyDescent="0.25">
      <c r="A20" s="60" t="s">
        <v>53</v>
      </c>
      <c r="B20" s="88">
        <v>269.25089000000003</v>
      </c>
      <c r="C20" s="88">
        <v>572.24216999999999</v>
      </c>
      <c r="D20" s="88">
        <v>0.53573999999999999</v>
      </c>
      <c r="E20" s="88">
        <v>0.25</v>
      </c>
      <c r="F20" s="85">
        <f t="shared" si="0"/>
        <v>-268.71515000000005</v>
      </c>
      <c r="G20" s="85">
        <f t="shared" si="1"/>
        <v>-571.99216999999999</v>
      </c>
    </row>
    <row r="21" spans="1:7" x14ac:dyDescent="0.25">
      <c r="A21" s="60" t="s">
        <v>54</v>
      </c>
      <c r="B21" s="88">
        <v>313.27366999999998</v>
      </c>
      <c r="C21" s="88">
        <v>408.38803000000001</v>
      </c>
      <c r="D21" s="88">
        <v>0.35399999999999998</v>
      </c>
      <c r="E21" s="88">
        <v>4.0568900000000001</v>
      </c>
      <c r="F21" s="85">
        <f t="shared" si="0"/>
        <v>-312.91967</v>
      </c>
      <c r="G21" s="85">
        <f t="shared" si="1"/>
        <v>-404.33114</v>
      </c>
    </row>
    <row r="22" spans="1:7" x14ac:dyDescent="0.25">
      <c r="A22" s="60" t="s">
        <v>55</v>
      </c>
      <c r="B22" s="88">
        <v>165.06101000000001</v>
      </c>
      <c r="C22" s="88">
        <v>400.72343999999998</v>
      </c>
      <c r="D22" s="88">
        <v>171.42760000000001</v>
      </c>
      <c r="E22" s="88">
        <v>15105.967560000001</v>
      </c>
      <c r="F22" s="85">
        <f>D22-B22</f>
        <v>6.3665900000000022</v>
      </c>
      <c r="G22" s="85">
        <f>E22-C22</f>
        <v>14705.244120000001</v>
      </c>
    </row>
    <row r="23" spans="1:7" x14ac:dyDescent="0.25">
      <c r="A23" s="60" t="s">
        <v>56</v>
      </c>
      <c r="B23" s="88">
        <v>7654.6187199999995</v>
      </c>
      <c r="C23" s="88">
        <v>10380.685079999999</v>
      </c>
      <c r="D23" s="88">
        <v>5772.5363299999999</v>
      </c>
      <c r="E23" s="88">
        <v>5352.5510899999999</v>
      </c>
      <c r="F23" s="85">
        <f t="shared" si="0"/>
        <v>-1882.0823899999996</v>
      </c>
      <c r="G23" s="85">
        <f t="shared" si="1"/>
        <v>-5028.1339899999994</v>
      </c>
    </row>
    <row r="24" spans="1:7" x14ac:dyDescent="0.25">
      <c r="A24" s="60" t="s">
        <v>57</v>
      </c>
      <c r="B24" s="88">
        <v>2.1029100000000001</v>
      </c>
      <c r="C24" s="88">
        <v>6.1000200000000007</v>
      </c>
      <c r="D24" s="88">
        <v>222.251</v>
      </c>
      <c r="E24" s="88">
        <v>292.05420000000004</v>
      </c>
      <c r="F24" s="85">
        <f t="shared" si="0"/>
        <v>220.14809</v>
      </c>
      <c r="G24" s="85">
        <f t="shared" si="1"/>
        <v>285.95418000000006</v>
      </c>
    </row>
    <row r="25" spans="1:7" x14ac:dyDescent="0.25">
      <c r="A25" s="60" t="s">
        <v>58</v>
      </c>
      <c r="B25" s="88">
        <v>85665.574760000003</v>
      </c>
      <c r="C25" s="88">
        <v>96677.73242</v>
      </c>
      <c r="D25" s="88">
        <v>7249.7304199999999</v>
      </c>
      <c r="E25" s="88">
        <v>9260.1878699999997</v>
      </c>
      <c r="F25" s="85">
        <f t="shared" si="0"/>
        <v>-78415.844340000011</v>
      </c>
      <c r="G25" s="85">
        <f t="shared" si="1"/>
        <v>-87417.544550000006</v>
      </c>
    </row>
    <row r="26" spans="1:7" x14ac:dyDescent="0.25">
      <c r="A26" s="60" t="s">
        <v>59</v>
      </c>
      <c r="B26" s="88">
        <v>15367.94515</v>
      </c>
      <c r="C26" s="88">
        <v>21592.69368</v>
      </c>
      <c r="D26" s="88">
        <v>5934.5502900000001</v>
      </c>
      <c r="E26" s="88">
        <v>6792.3461500000003</v>
      </c>
      <c r="F26" s="85">
        <f t="shared" si="0"/>
        <v>-9433.3948600000003</v>
      </c>
      <c r="G26" s="85">
        <f t="shared" si="1"/>
        <v>-14800.347529999999</v>
      </c>
    </row>
    <row r="27" spans="1:7" x14ac:dyDescent="0.25">
      <c r="A27" s="60" t="s">
        <v>60</v>
      </c>
      <c r="B27" s="88">
        <v>1250.6067399999999</v>
      </c>
      <c r="C27" s="88">
        <v>1952.52089</v>
      </c>
      <c r="D27" s="88">
        <v>3.39242</v>
      </c>
      <c r="E27" s="88">
        <v>4.5971700000000002</v>
      </c>
      <c r="F27" s="85">
        <f t="shared" si="0"/>
        <v>-1247.21432</v>
      </c>
      <c r="G27" s="85">
        <f t="shared" si="1"/>
        <v>-1947.92372</v>
      </c>
    </row>
    <row r="28" spans="1:7" x14ac:dyDescent="0.25">
      <c r="A28" s="60" t="s">
        <v>61</v>
      </c>
      <c r="B28" s="88">
        <v>45318.467979999994</v>
      </c>
      <c r="C28" s="88">
        <v>65957.096479999993</v>
      </c>
      <c r="D28" s="88">
        <v>1081.2558000000001</v>
      </c>
      <c r="E28" s="88">
        <v>1917.88123</v>
      </c>
      <c r="F28" s="85">
        <f t="shared" si="0"/>
        <v>-44237.212179999995</v>
      </c>
      <c r="G28" s="85">
        <f t="shared" si="1"/>
        <v>-64039.215249999994</v>
      </c>
    </row>
    <row r="29" spans="1:7" x14ac:dyDescent="0.25">
      <c r="A29" s="60" t="s">
        <v>62</v>
      </c>
      <c r="B29" s="88">
        <v>9376.3986999999997</v>
      </c>
      <c r="C29" s="88">
        <v>14958.722820000001</v>
      </c>
      <c r="D29" s="88">
        <v>127.43656</v>
      </c>
      <c r="E29" s="88">
        <v>286.70984999999996</v>
      </c>
      <c r="F29" s="85">
        <f t="shared" si="0"/>
        <v>-9248.9621399999996</v>
      </c>
      <c r="G29" s="85">
        <f t="shared" si="1"/>
        <v>-14672.012970000002</v>
      </c>
    </row>
    <row r="30" spans="1:7" x14ac:dyDescent="0.25">
      <c r="A30" s="60" t="s">
        <v>63</v>
      </c>
      <c r="B30" s="88">
        <v>2716.87961</v>
      </c>
      <c r="C30" s="88">
        <v>3402.1846600000003</v>
      </c>
      <c r="D30" s="88">
        <v>562.17181000000005</v>
      </c>
      <c r="E30" s="88">
        <v>28.573409999999999</v>
      </c>
      <c r="F30" s="85">
        <f t="shared" si="0"/>
        <v>-2154.7078000000001</v>
      </c>
      <c r="G30" s="85">
        <f t="shared" si="1"/>
        <v>-3373.6112500000004</v>
      </c>
    </row>
    <row r="31" spans="1:7" x14ac:dyDescent="0.25">
      <c r="A31" s="60" t="s">
        <v>64</v>
      </c>
      <c r="B31" s="88">
        <v>15657.40382</v>
      </c>
      <c r="C31" s="88">
        <v>23563.74784</v>
      </c>
      <c r="D31" s="88">
        <v>11810.21688</v>
      </c>
      <c r="E31" s="88">
        <v>21795.146699999998</v>
      </c>
      <c r="F31" s="85">
        <f t="shared" si="0"/>
        <v>-3847.1869399999996</v>
      </c>
      <c r="G31" s="85">
        <f t="shared" si="1"/>
        <v>-1768.6011400000025</v>
      </c>
    </row>
    <row r="32" spans="1:7" x14ac:dyDescent="0.25">
      <c r="A32" s="60" t="s">
        <v>65</v>
      </c>
      <c r="B32" s="88">
        <v>16003.010900000001</v>
      </c>
      <c r="C32" s="88">
        <v>21010.644609999999</v>
      </c>
      <c r="D32" s="88">
        <v>1539.1312700000001</v>
      </c>
      <c r="E32" s="88">
        <v>1818.8171200000002</v>
      </c>
      <c r="F32" s="85">
        <f t="shared" si="0"/>
        <v>-14463.879630000001</v>
      </c>
      <c r="G32" s="85">
        <f t="shared" si="1"/>
        <v>-19191.82749</v>
      </c>
    </row>
    <row r="33" spans="1:11" x14ac:dyDescent="0.25">
      <c r="A33" s="60" t="s">
        <v>66</v>
      </c>
      <c r="B33" s="88">
        <v>5975.7608600000003</v>
      </c>
      <c r="C33" s="88">
        <v>7904.0776900000001</v>
      </c>
      <c r="D33" s="88">
        <v>879.73180000000002</v>
      </c>
      <c r="E33" s="88">
        <v>807.02224000000001</v>
      </c>
      <c r="F33" s="85">
        <f t="shared" si="0"/>
        <v>-5096.0290600000008</v>
      </c>
      <c r="G33" s="85">
        <f t="shared" si="1"/>
        <v>-7097.0554499999998</v>
      </c>
    </row>
    <row r="34" spans="1:11" x14ac:dyDescent="0.25">
      <c r="A34" s="59" t="s">
        <v>67</v>
      </c>
      <c r="B34" s="91">
        <v>238670.53245</v>
      </c>
      <c r="C34" s="91">
        <v>315773.79352000001</v>
      </c>
      <c r="D34" s="91">
        <v>72783.571609999999</v>
      </c>
      <c r="E34" s="91">
        <v>121579.32925</v>
      </c>
      <c r="F34" s="85">
        <f t="shared" si="0"/>
        <v>-165886.96084000001</v>
      </c>
      <c r="G34" s="85">
        <f t="shared" si="1"/>
        <v>-194194.46427</v>
      </c>
    </row>
    <row r="35" spans="1:11" x14ac:dyDescent="0.25">
      <c r="A35" s="60" t="s">
        <v>68</v>
      </c>
      <c r="B35" s="88">
        <v>16702.693609999998</v>
      </c>
      <c r="C35" s="88">
        <v>21970.460879999999</v>
      </c>
      <c r="D35" s="88">
        <v>4930.8377300000002</v>
      </c>
      <c r="E35" s="88">
        <v>9957.7457799999993</v>
      </c>
      <c r="F35" s="85">
        <f t="shared" si="0"/>
        <v>-11771.855879999999</v>
      </c>
      <c r="G35" s="85">
        <f t="shared" si="1"/>
        <v>-12012.715099999999</v>
      </c>
    </row>
    <row r="36" spans="1:11" x14ac:dyDescent="0.25">
      <c r="A36" s="60" t="s">
        <v>69</v>
      </c>
      <c r="B36" s="88">
        <v>41591.166990000005</v>
      </c>
      <c r="C36" s="88">
        <v>61826.925880000003</v>
      </c>
      <c r="D36" s="88">
        <v>14061.234829999999</v>
      </c>
      <c r="E36" s="88">
        <v>48450.661820000001</v>
      </c>
      <c r="F36" s="85">
        <f t="shared" si="0"/>
        <v>-27529.932160000004</v>
      </c>
      <c r="G36" s="85">
        <f t="shared" si="1"/>
        <v>-13376.264060000001</v>
      </c>
    </row>
    <row r="37" spans="1:11" x14ac:dyDescent="0.25">
      <c r="A37" s="60" t="s">
        <v>70</v>
      </c>
      <c r="B37" s="88">
        <v>63.907120000000006</v>
      </c>
      <c r="C37" s="88">
        <v>101.63968</v>
      </c>
      <c r="D37" s="88">
        <v>0.22468000000000002</v>
      </c>
      <c r="E37" s="88">
        <v>0</v>
      </c>
      <c r="F37" s="85">
        <f t="shared" si="0"/>
        <v>-63.682440000000007</v>
      </c>
      <c r="G37" s="85">
        <f t="shared" si="1"/>
        <v>-101.63968</v>
      </c>
    </row>
    <row r="38" spans="1:11" x14ac:dyDescent="0.25">
      <c r="A38" s="60" t="s">
        <v>71</v>
      </c>
      <c r="B38" s="88">
        <v>10139.268880000001</v>
      </c>
      <c r="C38" s="88">
        <v>12828.04941</v>
      </c>
      <c r="D38" s="88">
        <v>1599.3464799999999</v>
      </c>
      <c r="E38" s="88">
        <v>1865.4509399999999</v>
      </c>
      <c r="F38" s="85">
        <f t="shared" si="0"/>
        <v>-8539.9224000000013</v>
      </c>
      <c r="G38" s="85">
        <f t="shared" si="1"/>
        <v>-10962.598469999999</v>
      </c>
    </row>
    <row r="39" spans="1:11" x14ac:dyDescent="0.25">
      <c r="A39" s="60" t="s">
        <v>72</v>
      </c>
      <c r="B39" s="88">
        <v>167778.26324</v>
      </c>
      <c r="C39" s="88">
        <v>210461.31574000002</v>
      </c>
      <c r="D39" s="88">
        <v>44973.362810000006</v>
      </c>
      <c r="E39" s="88">
        <v>55513.483789999998</v>
      </c>
      <c r="F39" s="85">
        <f t="shared" si="0"/>
        <v>-122804.90042999999</v>
      </c>
      <c r="G39" s="85">
        <f t="shared" si="1"/>
        <v>-154947.83195000002</v>
      </c>
    </row>
    <row r="40" spans="1:11" x14ac:dyDescent="0.25">
      <c r="A40" s="60" t="s">
        <v>73</v>
      </c>
      <c r="B40" s="88">
        <v>2395.23261</v>
      </c>
      <c r="C40" s="88">
        <v>8585.40193</v>
      </c>
      <c r="D40" s="88">
        <v>7218.5650800000003</v>
      </c>
      <c r="E40" s="88">
        <v>5791.9869200000003</v>
      </c>
      <c r="F40" s="85">
        <f t="shared" si="0"/>
        <v>4823.3324700000003</v>
      </c>
      <c r="G40" s="85">
        <f t="shared" si="1"/>
        <v>-2793.4150099999997</v>
      </c>
    </row>
    <row r="41" spans="1:11" x14ac:dyDescent="0.25">
      <c r="A41" s="59" t="s">
        <v>180</v>
      </c>
      <c r="B41" s="45">
        <f>B5-B6-B34</f>
        <v>228591.01832999999</v>
      </c>
      <c r="C41" s="45">
        <f t="shared" ref="C41:G41" si="2">C5-C6-C34</f>
        <v>379788.92426000006</v>
      </c>
      <c r="D41" s="45">
        <f>D5-D6-D34</f>
        <v>30875.991229999985</v>
      </c>
      <c r="E41" s="45">
        <f t="shared" si="2"/>
        <v>119888.19679000003</v>
      </c>
      <c r="F41" s="45">
        <f t="shared" si="2"/>
        <v>-197715.02709999995</v>
      </c>
      <c r="G41" s="45">
        <f t="shared" si="2"/>
        <v>-259900.7274700001</v>
      </c>
      <c r="I41" s="29"/>
      <c r="J41" s="29"/>
      <c r="K41" s="29"/>
    </row>
    <row r="42" spans="1:11" x14ac:dyDescent="0.25">
      <c r="B42" s="29"/>
      <c r="C42" s="29"/>
      <c r="D42" s="29"/>
      <c r="E42" s="29"/>
      <c r="F42" s="29"/>
      <c r="G42" s="29"/>
      <c r="I42" s="29"/>
      <c r="J42" s="29"/>
      <c r="K42" s="29"/>
    </row>
    <row r="43" spans="1:11" x14ac:dyDescent="0.25">
      <c r="A43" s="15" t="s">
        <v>18</v>
      </c>
      <c r="B43" s="29"/>
      <c r="C43" s="29"/>
      <c r="D43" s="29"/>
      <c r="E43" s="29"/>
      <c r="F43" s="29"/>
      <c r="G43" s="29"/>
    </row>
    <row r="44" spans="1:11" x14ac:dyDescent="0.25">
      <c r="C44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A46" workbookViewId="0">
      <selection activeCell="F83" sqref="F83"/>
    </sheetView>
  </sheetViews>
  <sheetFormatPr defaultRowHeight="15" x14ac:dyDescent="0.25"/>
  <cols>
    <col min="1" max="1" width="33.140625" customWidth="1"/>
    <col min="2" max="3" width="15.140625" customWidth="1"/>
    <col min="4" max="4" width="15.42578125" style="56" customWidth="1"/>
    <col min="5" max="6" width="13.42578125" style="29" customWidth="1"/>
    <col min="7" max="7" width="14.140625" style="96" customWidth="1"/>
    <col min="8" max="8" width="11.5703125" style="52" bestFit="1" customWidth="1"/>
    <col min="9" max="9" width="10.5703125" style="52" bestFit="1" customWidth="1"/>
    <col min="11" max="11" width="9.140625" style="15"/>
  </cols>
  <sheetData>
    <row r="1" spans="1:13" x14ac:dyDescent="0.25">
      <c r="A1" s="17" t="s">
        <v>74</v>
      </c>
      <c r="B1" s="32"/>
      <c r="C1" s="33"/>
      <c r="D1" s="55"/>
      <c r="E1" s="108"/>
      <c r="F1" s="108"/>
      <c r="G1" s="95"/>
      <c r="H1" s="82" t="s">
        <v>184</v>
      </c>
    </row>
    <row r="2" spans="1:13" x14ac:dyDescent="0.25">
      <c r="A2" s="128" t="s">
        <v>75</v>
      </c>
      <c r="B2" s="124" t="s">
        <v>76</v>
      </c>
      <c r="C2" s="132"/>
      <c r="D2" s="133"/>
      <c r="E2" s="134" t="s">
        <v>77</v>
      </c>
      <c r="F2" s="134"/>
      <c r="G2" s="134"/>
    </row>
    <row r="3" spans="1:13" ht="24" customHeight="1" x14ac:dyDescent="0.25">
      <c r="A3" s="129"/>
      <c r="B3" s="126" t="s">
        <v>185</v>
      </c>
      <c r="C3" s="126" t="s">
        <v>186</v>
      </c>
      <c r="D3" s="97" t="s">
        <v>186</v>
      </c>
      <c r="E3" s="126" t="s">
        <v>185</v>
      </c>
      <c r="F3" s="126" t="s">
        <v>186</v>
      </c>
      <c r="G3" s="69" t="s">
        <v>186</v>
      </c>
    </row>
    <row r="4" spans="1:13" ht="18" customHeight="1" x14ac:dyDescent="0.25">
      <c r="A4" s="130"/>
      <c r="B4" s="127"/>
      <c r="C4" s="127"/>
      <c r="D4" s="98" t="s">
        <v>185</v>
      </c>
      <c r="E4" s="127"/>
      <c r="F4" s="127"/>
      <c r="G4" s="70" t="s">
        <v>185</v>
      </c>
    </row>
    <row r="5" spans="1:13" x14ac:dyDescent="0.25">
      <c r="A5" s="34"/>
      <c r="B5" s="61" t="s">
        <v>23</v>
      </c>
      <c r="C5" s="61" t="s">
        <v>23</v>
      </c>
      <c r="D5" s="99" t="s">
        <v>78</v>
      </c>
      <c r="E5" s="61" t="s">
        <v>23</v>
      </c>
      <c r="F5" s="61" t="s">
        <v>23</v>
      </c>
      <c r="G5" s="62" t="s">
        <v>78</v>
      </c>
    </row>
    <row r="6" spans="1:13" x14ac:dyDescent="0.25">
      <c r="A6" s="30" t="s">
        <v>79</v>
      </c>
      <c r="B6" s="91">
        <v>845327.58236</v>
      </c>
      <c r="C6" s="91">
        <v>1224971.89323</v>
      </c>
      <c r="D6" s="106">
        <f>C6/B6*100</f>
        <v>144.91091013617498</v>
      </c>
      <c r="E6" s="111">
        <v>166603.94243999998</v>
      </c>
      <c r="F6" s="111">
        <v>336182.37108000001</v>
      </c>
      <c r="G6" s="89">
        <f>F6/E6*100</f>
        <v>201.78536363331935</v>
      </c>
      <c r="J6" s="110"/>
      <c r="K6" s="110"/>
      <c r="L6" s="110"/>
      <c r="M6" s="110"/>
    </row>
    <row r="7" spans="1:13" x14ac:dyDescent="0.25">
      <c r="A7" s="30" t="s">
        <v>80</v>
      </c>
      <c r="B7" s="91">
        <v>164035.05283999999</v>
      </c>
      <c r="C7" s="91">
        <v>218344.70976</v>
      </c>
      <c r="D7" s="106">
        <f>C7/B7*100</f>
        <v>133.10856794308089</v>
      </c>
      <c r="E7" s="91">
        <v>8761.4587699999993</v>
      </c>
      <c r="F7" s="91">
        <v>10318.84318</v>
      </c>
      <c r="G7" s="89">
        <f t="shared" ref="G7:G70" si="0">F7/E7*100</f>
        <v>117.7754007738143</v>
      </c>
      <c r="I7" s="110"/>
      <c r="J7" s="110"/>
      <c r="K7" s="110"/>
      <c r="L7" s="110"/>
      <c r="M7" s="110"/>
    </row>
    <row r="8" spans="1:13" x14ac:dyDescent="0.25">
      <c r="A8" s="31" t="s">
        <v>81</v>
      </c>
      <c r="B8" s="90">
        <v>11281.076929999999</v>
      </c>
      <c r="C8" s="90">
        <v>14956.63948</v>
      </c>
      <c r="D8" s="107">
        <f t="shared" ref="D8:D71" si="1">C8/B8*100</f>
        <v>132.58166372596486</v>
      </c>
      <c r="E8" s="112">
        <v>34.503779999999999</v>
      </c>
      <c r="F8" s="112">
        <v>131.82685999999998</v>
      </c>
      <c r="G8" s="116" t="s">
        <v>184</v>
      </c>
      <c r="I8" s="110"/>
      <c r="J8" s="110"/>
      <c r="K8" s="110"/>
      <c r="L8" s="110"/>
      <c r="M8" s="110"/>
    </row>
    <row r="9" spans="1:13" x14ac:dyDescent="0.25">
      <c r="A9" s="31" t="s">
        <v>82</v>
      </c>
      <c r="B9" s="90">
        <v>32905.877890000003</v>
      </c>
      <c r="C9" s="90">
        <v>44315.591549999997</v>
      </c>
      <c r="D9" s="107">
        <f t="shared" si="1"/>
        <v>134.67378593618184</v>
      </c>
      <c r="E9" s="112">
        <v>5681.6469800000004</v>
      </c>
      <c r="F9" s="112">
        <v>7935.3776900000003</v>
      </c>
      <c r="G9" s="87">
        <f t="shared" si="0"/>
        <v>139.66685571865642</v>
      </c>
      <c r="I9" s="110"/>
      <c r="J9" s="110"/>
      <c r="K9" s="110"/>
      <c r="L9" s="110"/>
      <c r="M9" s="110"/>
    </row>
    <row r="10" spans="1:13" x14ac:dyDescent="0.25">
      <c r="A10" s="31" t="s">
        <v>83</v>
      </c>
      <c r="B10" s="90">
        <v>18347.86953</v>
      </c>
      <c r="C10" s="90">
        <v>24142.801039999998</v>
      </c>
      <c r="D10" s="107">
        <f t="shared" si="1"/>
        <v>131.58367515380954</v>
      </c>
      <c r="E10" s="112">
        <v>35.810120000000005</v>
      </c>
      <c r="F10" s="112">
        <v>109.20227</v>
      </c>
      <c r="G10" s="116" t="s">
        <v>184</v>
      </c>
      <c r="I10" s="110"/>
      <c r="J10" s="110"/>
      <c r="K10" s="110"/>
      <c r="L10" s="110"/>
      <c r="M10" s="110"/>
    </row>
    <row r="11" spans="1:13" x14ac:dyDescent="0.25">
      <c r="A11" s="31" t="s">
        <v>84</v>
      </c>
      <c r="B11" s="90">
        <v>5354.96875</v>
      </c>
      <c r="C11" s="90">
        <v>8113.3834400000005</v>
      </c>
      <c r="D11" s="107">
        <f t="shared" si="1"/>
        <v>151.51131255434498</v>
      </c>
      <c r="E11" s="112">
        <v>83.824839999999995</v>
      </c>
      <c r="F11" s="112">
        <v>0</v>
      </c>
      <c r="G11" s="87">
        <v>0</v>
      </c>
      <c r="I11" s="110"/>
      <c r="J11" s="110"/>
      <c r="K11" s="110"/>
      <c r="L11" s="110"/>
      <c r="M11" s="110"/>
    </row>
    <row r="12" spans="1:13" x14ac:dyDescent="0.25">
      <c r="A12" s="31" t="s">
        <v>85</v>
      </c>
      <c r="B12" s="90">
        <v>24173.612100000002</v>
      </c>
      <c r="C12" s="90">
        <v>35114.418170000004</v>
      </c>
      <c r="D12" s="107">
        <f t="shared" si="1"/>
        <v>145.25929358318777</v>
      </c>
      <c r="E12" s="112">
        <v>119.65333</v>
      </c>
      <c r="F12" s="112">
        <v>164.94468000000001</v>
      </c>
      <c r="G12" s="87">
        <f t="shared" si="0"/>
        <v>137.85214335447247</v>
      </c>
      <c r="I12" s="110"/>
      <c r="J12" s="110"/>
      <c r="K12" s="110"/>
      <c r="L12" s="110"/>
      <c r="M12" s="110"/>
    </row>
    <row r="13" spans="1:13" x14ac:dyDescent="0.25">
      <c r="A13" s="31" t="s">
        <v>86</v>
      </c>
      <c r="B13" s="90">
        <v>26519.247859999999</v>
      </c>
      <c r="C13" s="90">
        <v>32644.379809999999</v>
      </c>
      <c r="D13" s="107">
        <f t="shared" si="1"/>
        <v>123.09692937875047</v>
      </c>
      <c r="E13" s="112">
        <v>1342.0133700000001</v>
      </c>
      <c r="F13" s="112">
        <v>624.97568999999999</v>
      </c>
      <c r="G13" s="87">
        <f t="shared" si="0"/>
        <v>46.57000473847738</v>
      </c>
      <c r="I13" s="110"/>
      <c r="J13" s="110"/>
      <c r="K13" s="110"/>
      <c r="L13" s="110"/>
      <c r="M13" s="110"/>
    </row>
    <row r="14" spans="1:13" x14ac:dyDescent="0.25">
      <c r="A14" s="31" t="s">
        <v>87</v>
      </c>
      <c r="B14" s="90">
        <v>4086.46054</v>
      </c>
      <c r="C14" s="90">
        <v>5213.0213700000004</v>
      </c>
      <c r="D14" s="107">
        <f t="shared" si="1"/>
        <v>127.5681318581875</v>
      </c>
      <c r="E14" s="112">
        <v>33.795019999999994</v>
      </c>
      <c r="F14" s="112">
        <v>36.528849999999998</v>
      </c>
      <c r="G14" s="87">
        <f t="shared" si="0"/>
        <v>108.08944631487125</v>
      </c>
      <c r="I14" s="110"/>
      <c r="J14" s="110"/>
      <c r="K14" s="110"/>
      <c r="L14" s="110"/>
      <c r="M14" s="110"/>
    </row>
    <row r="15" spans="1:13" x14ac:dyDescent="0.25">
      <c r="A15" s="31" t="s">
        <v>88</v>
      </c>
      <c r="B15" s="90">
        <v>13056.601480000001</v>
      </c>
      <c r="C15" s="90">
        <v>18296.8194</v>
      </c>
      <c r="D15" s="107">
        <f t="shared" si="1"/>
        <v>140.13462406757932</v>
      </c>
      <c r="E15" s="112">
        <v>881.33624999999995</v>
      </c>
      <c r="F15" s="112">
        <v>807.95947000000001</v>
      </c>
      <c r="G15" s="87">
        <f t="shared" si="0"/>
        <v>91.674371728157112</v>
      </c>
      <c r="I15" s="110"/>
      <c r="J15" s="110"/>
      <c r="K15" s="110"/>
      <c r="L15" s="110"/>
      <c r="M15" s="110"/>
    </row>
    <row r="16" spans="1:13" x14ac:dyDescent="0.25">
      <c r="A16" s="31" t="s">
        <v>89</v>
      </c>
      <c r="B16" s="90">
        <v>10088.91972</v>
      </c>
      <c r="C16" s="90">
        <v>12438.640150000001</v>
      </c>
      <c r="D16" s="107">
        <f t="shared" si="1"/>
        <v>123.29010930022545</v>
      </c>
      <c r="E16" s="112">
        <v>458.81509999999997</v>
      </c>
      <c r="F16" s="112">
        <v>289.03978999999998</v>
      </c>
      <c r="G16" s="87">
        <f t="shared" si="0"/>
        <v>62.997009034794196</v>
      </c>
      <c r="I16" s="110"/>
      <c r="J16" s="110"/>
      <c r="K16" s="110"/>
      <c r="L16" s="110"/>
      <c r="M16" s="110"/>
    </row>
    <row r="17" spans="1:14" x14ac:dyDescent="0.25">
      <c r="A17" s="31" t="s">
        <v>90</v>
      </c>
      <c r="B17" s="90">
        <v>18220.41804</v>
      </c>
      <c r="C17" s="90">
        <v>23109.015350000001</v>
      </c>
      <c r="D17" s="107">
        <f t="shared" si="1"/>
        <v>126.83032463507627</v>
      </c>
      <c r="E17" s="112">
        <v>90.059979999999996</v>
      </c>
      <c r="F17" s="112">
        <v>218.49947</v>
      </c>
      <c r="G17" s="87">
        <f t="shared" si="0"/>
        <v>242.61549913735271</v>
      </c>
      <c r="I17" s="110"/>
      <c r="J17" s="110"/>
      <c r="K17" s="110"/>
      <c r="L17" s="110"/>
      <c r="M17" s="110"/>
    </row>
    <row r="18" spans="1:14" x14ac:dyDescent="0.25">
      <c r="A18" s="30" t="s">
        <v>91</v>
      </c>
      <c r="B18" s="91">
        <v>24766.445390000001</v>
      </c>
      <c r="C18" s="91">
        <v>36774.564130000006</v>
      </c>
      <c r="D18" s="106">
        <f t="shared" si="1"/>
        <v>148.48543483292337</v>
      </c>
      <c r="E18" s="91">
        <v>7694.7881399999997</v>
      </c>
      <c r="F18" s="91">
        <v>4260.8146799999995</v>
      </c>
      <c r="G18" s="89">
        <f t="shared" si="0"/>
        <v>55.372735447398547</v>
      </c>
      <c r="H18"/>
      <c r="I18" s="110"/>
      <c r="J18" s="110"/>
      <c r="K18" s="110"/>
      <c r="L18" s="110"/>
      <c r="M18" s="110"/>
      <c r="N18" s="86"/>
    </row>
    <row r="19" spans="1:14" x14ac:dyDescent="0.25">
      <c r="A19" s="37" t="s">
        <v>92</v>
      </c>
      <c r="B19" s="90">
        <v>18434.52435</v>
      </c>
      <c r="C19" s="90">
        <v>26360.172699999999</v>
      </c>
      <c r="D19" s="107">
        <f t="shared" si="1"/>
        <v>142.99350609499183</v>
      </c>
      <c r="E19" s="112">
        <v>3674.3818799999999</v>
      </c>
      <c r="F19" s="112">
        <v>4091.4922799999999</v>
      </c>
      <c r="G19" s="87">
        <f t="shared" si="0"/>
        <v>111.35185219234751</v>
      </c>
      <c r="H19"/>
      <c r="I19" s="110"/>
      <c r="J19" s="110"/>
      <c r="K19" s="110"/>
      <c r="L19" s="110"/>
      <c r="M19" s="110"/>
      <c r="N19" s="86"/>
    </row>
    <row r="20" spans="1:14" x14ac:dyDescent="0.25">
      <c r="A20" s="37" t="s">
        <v>93</v>
      </c>
      <c r="B20" s="90">
        <v>6331.9210400000002</v>
      </c>
      <c r="C20" s="90">
        <v>10414.39143</v>
      </c>
      <c r="D20" s="107">
        <f t="shared" si="1"/>
        <v>164.4744361815352</v>
      </c>
      <c r="E20" s="112">
        <v>4020.4062599999997</v>
      </c>
      <c r="F20" s="112">
        <v>169.32239999999999</v>
      </c>
      <c r="G20" s="87">
        <f t="shared" si="0"/>
        <v>4.211574379550389</v>
      </c>
      <c r="H20"/>
      <c r="I20" s="110"/>
      <c r="J20" s="110"/>
      <c r="K20" s="110"/>
      <c r="L20" s="110"/>
      <c r="M20" s="110"/>
      <c r="N20" s="86"/>
    </row>
    <row r="21" spans="1:14" x14ac:dyDescent="0.25">
      <c r="A21" s="30" t="s">
        <v>94</v>
      </c>
      <c r="B21" s="91">
        <v>12554.27564</v>
      </c>
      <c r="C21" s="91">
        <v>11059.964089999999</v>
      </c>
      <c r="D21" s="106">
        <f t="shared" si="1"/>
        <v>88.097190209534062</v>
      </c>
      <c r="E21" s="91">
        <v>34181.00821</v>
      </c>
      <c r="F21" s="91">
        <v>38507.776689999999</v>
      </c>
      <c r="G21" s="89">
        <f t="shared" si="0"/>
        <v>112.65839922982191</v>
      </c>
      <c r="H21"/>
      <c r="I21" s="110"/>
      <c r="J21" s="110"/>
      <c r="K21" s="110"/>
      <c r="L21" s="110"/>
      <c r="M21" s="110"/>
      <c r="N21" s="86"/>
    </row>
    <row r="22" spans="1:14" x14ac:dyDescent="0.25">
      <c r="A22" s="37" t="s">
        <v>183</v>
      </c>
      <c r="B22" s="114">
        <v>0</v>
      </c>
      <c r="C22" s="114">
        <v>0</v>
      </c>
      <c r="D22" s="107">
        <v>0</v>
      </c>
      <c r="E22" s="112">
        <v>825.46667000000002</v>
      </c>
      <c r="F22" s="112">
        <v>990.61047999999994</v>
      </c>
      <c r="G22" s="87">
        <f t="shared" si="0"/>
        <v>120.00611484410386</v>
      </c>
      <c r="H22"/>
      <c r="I22" s="110"/>
      <c r="J22" s="110"/>
      <c r="K22" s="110"/>
      <c r="L22" s="110"/>
      <c r="M22" s="110"/>
      <c r="N22" s="86"/>
    </row>
    <row r="23" spans="1:14" x14ac:dyDescent="0.25">
      <c r="A23" s="37" t="s">
        <v>95</v>
      </c>
      <c r="B23" s="90">
        <v>1008.88387</v>
      </c>
      <c r="C23" s="90">
        <v>714.83681000000001</v>
      </c>
      <c r="D23" s="107">
        <f t="shared" si="1"/>
        <v>70.85422130894014</v>
      </c>
      <c r="E23" s="112">
        <v>17.897080000000003</v>
      </c>
      <c r="F23" s="112">
        <v>3.1080000000000001</v>
      </c>
      <c r="G23" s="87">
        <f t="shared" si="0"/>
        <v>17.3659613747047</v>
      </c>
      <c r="H23"/>
      <c r="I23" s="110"/>
      <c r="J23" s="110"/>
      <c r="K23" s="110"/>
      <c r="L23" s="110"/>
      <c r="M23" s="110"/>
      <c r="N23" s="86"/>
    </row>
    <row r="24" spans="1:14" x14ac:dyDescent="0.25">
      <c r="A24" s="37" t="s">
        <v>96</v>
      </c>
      <c r="B24" s="90">
        <v>33.996790000000004</v>
      </c>
      <c r="C24" s="90">
        <v>127.20854</v>
      </c>
      <c r="D24" s="82" t="s">
        <v>184</v>
      </c>
      <c r="E24" s="112">
        <v>0</v>
      </c>
      <c r="F24" s="112">
        <v>3.0405100000000003</v>
      </c>
      <c r="G24" s="87">
        <v>0</v>
      </c>
      <c r="H24"/>
      <c r="I24" s="110"/>
      <c r="J24" s="110"/>
      <c r="K24" s="110"/>
      <c r="L24" s="110"/>
      <c r="M24" s="110"/>
      <c r="N24" s="86"/>
    </row>
    <row r="25" spans="1:14" x14ac:dyDescent="0.25">
      <c r="A25" s="37" t="s">
        <v>97</v>
      </c>
      <c r="B25" s="90">
        <v>1719.6025500000001</v>
      </c>
      <c r="C25" s="90">
        <v>2090.1413299999999</v>
      </c>
      <c r="D25" s="107">
        <f t="shared" si="1"/>
        <v>121.54793152638672</v>
      </c>
      <c r="E25" s="112">
        <v>9840.6431199999988</v>
      </c>
      <c r="F25" s="112">
        <v>11797.10396</v>
      </c>
      <c r="G25" s="87">
        <f t="shared" si="0"/>
        <v>119.88143270863787</v>
      </c>
      <c r="H25"/>
      <c r="I25" s="110"/>
      <c r="J25" s="110"/>
      <c r="K25" s="110"/>
      <c r="L25" s="110"/>
      <c r="M25" s="110"/>
      <c r="N25" s="86"/>
    </row>
    <row r="26" spans="1:14" x14ac:dyDescent="0.25">
      <c r="A26" s="37" t="s">
        <v>98</v>
      </c>
      <c r="B26" s="90">
        <v>14.88574</v>
      </c>
      <c r="C26" s="90">
        <v>0.75829999999999997</v>
      </c>
      <c r="D26" s="107">
        <f t="shared" si="1"/>
        <v>5.0941370734676275</v>
      </c>
      <c r="E26" s="112">
        <v>450.70433000000003</v>
      </c>
      <c r="F26" s="112">
        <v>638.70351000000005</v>
      </c>
      <c r="G26" s="87">
        <f t="shared" si="0"/>
        <v>141.7123083774234</v>
      </c>
      <c r="H26"/>
      <c r="I26" s="110"/>
      <c r="J26" s="110"/>
      <c r="K26" s="110"/>
      <c r="L26" s="110"/>
      <c r="M26" s="110"/>
      <c r="N26" s="86"/>
    </row>
    <row r="27" spans="1:14" x14ac:dyDescent="0.25">
      <c r="A27" s="37" t="s">
        <v>99</v>
      </c>
      <c r="B27" s="90">
        <v>136.67719</v>
      </c>
      <c r="C27" s="90">
        <v>237.18742</v>
      </c>
      <c r="D27" s="107">
        <f t="shared" si="1"/>
        <v>173.53840827427021</v>
      </c>
      <c r="E27" s="112">
        <v>9.0444999999999993</v>
      </c>
      <c r="F27" s="112">
        <v>11.16075</v>
      </c>
      <c r="G27" s="87">
        <f t="shared" si="0"/>
        <v>123.39819779976781</v>
      </c>
      <c r="H27"/>
      <c r="I27" s="110"/>
      <c r="J27" s="110"/>
      <c r="K27" s="110"/>
      <c r="L27" s="110"/>
      <c r="M27" s="110"/>
      <c r="N27" s="86"/>
    </row>
    <row r="28" spans="1:14" x14ac:dyDescent="0.25">
      <c r="A28" s="37" t="s">
        <v>100</v>
      </c>
      <c r="B28" s="90">
        <v>1514.90578</v>
      </c>
      <c r="C28" s="90">
        <v>1434.3270600000001</v>
      </c>
      <c r="D28" s="107">
        <f t="shared" si="1"/>
        <v>94.680941807483237</v>
      </c>
      <c r="E28" s="112">
        <v>654.85480000000007</v>
      </c>
      <c r="F28" s="112">
        <v>1055.7411399999999</v>
      </c>
      <c r="G28" s="87">
        <f t="shared" si="0"/>
        <v>161.21759205246718</v>
      </c>
      <c r="H28"/>
      <c r="I28" s="110"/>
      <c r="J28" s="110"/>
      <c r="K28" s="110"/>
      <c r="L28" s="110"/>
      <c r="M28" s="110"/>
      <c r="N28" s="86"/>
    </row>
    <row r="29" spans="1:14" x14ac:dyDescent="0.25">
      <c r="A29" s="37" t="s">
        <v>101</v>
      </c>
      <c r="B29" s="90">
        <v>3120.2302999999997</v>
      </c>
      <c r="C29" s="90">
        <v>1108.77171</v>
      </c>
      <c r="D29" s="107">
        <f t="shared" si="1"/>
        <v>35.534931828589706</v>
      </c>
      <c r="E29" s="112">
        <v>22028.571199999998</v>
      </c>
      <c r="F29" s="112">
        <v>23853.061989999998</v>
      </c>
      <c r="G29" s="87">
        <f t="shared" si="0"/>
        <v>108.28238369813108</v>
      </c>
      <c r="H29"/>
      <c r="I29" s="110"/>
      <c r="J29" s="110"/>
      <c r="K29" s="110"/>
      <c r="L29" s="110"/>
      <c r="M29" s="110"/>
      <c r="N29" s="86"/>
    </row>
    <row r="30" spans="1:14" x14ac:dyDescent="0.25">
      <c r="A30" s="37" t="s">
        <v>102</v>
      </c>
      <c r="B30" s="90">
        <v>5004.8058300000002</v>
      </c>
      <c r="C30" s="90">
        <v>5346.6785899999995</v>
      </c>
      <c r="D30" s="107">
        <f t="shared" si="1"/>
        <v>106.83088958118481</v>
      </c>
      <c r="E30" s="112">
        <v>353.60534999999999</v>
      </c>
      <c r="F30" s="112">
        <v>155.24635000000001</v>
      </c>
      <c r="G30" s="87">
        <f t="shared" si="0"/>
        <v>43.903846477435934</v>
      </c>
      <c r="H30"/>
      <c r="I30" s="110"/>
      <c r="J30" s="110"/>
      <c r="K30" s="110"/>
      <c r="L30" s="110"/>
      <c r="M30" s="110"/>
      <c r="N30" s="86"/>
    </row>
    <row r="31" spans="1:14" x14ac:dyDescent="0.25">
      <c r="A31" s="30" t="s">
        <v>103</v>
      </c>
      <c r="B31" s="91">
        <v>67930.271689999994</v>
      </c>
      <c r="C31" s="91">
        <v>157985.03127000001</v>
      </c>
      <c r="D31" s="106">
        <f t="shared" si="1"/>
        <v>232.56940880637896</v>
      </c>
      <c r="E31" s="91">
        <v>45279.527499999997</v>
      </c>
      <c r="F31" s="91">
        <v>122304.60531</v>
      </c>
      <c r="G31" s="89">
        <f t="shared" si="0"/>
        <v>270.11016250114358</v>
      </c>
      <c r="H31"/>
      <c r="I31" s="110"/>
      <c r="J31" s="110"/>
      <c r="K31" s="110"/>
      <c r="L31" s="110"/>
      <c r="M31" s="110"/>
      <c r="N31" s="86"/>
    </row>
    <row r="32" spans="1:14" x14ac:dyDescent="0.25">
      <c r="A32" s="37" t="s">
        <v>104</v>
      </c>
      <c r="B32" s="90">
        <v>1902.672</v>
      </c>
      <c r="C32" s="90">
        <v>493.59228999999999</v>
      </c>
      <c r="D32" s="107">
        <f t="shared" si="1"/>
        <v>25.942058851972384</v>
      </c>
      <c r="E32" s="112">
        <v>2356.4256600000003</v>
      </c>
      <c r="F32" s="112">
        <v>3875.0114800000001</v>
      </c>
      <c r="G32" s="87">
        <f t="shared" si="0"/>
        <v>164.44446119297479</v>
      </c>
      <c r="H32"/>
      <c r="I32" s="110"/>
      <c r="J32" s="110"/>
      <c r="K32" s="110"/>
      <c r="L32" s="110"/>
      <c r="M32" s="110"/>
      <c r="N32" s="86"/>
    </row>
    <row r="33" spans="1:14" x14ac:dyDescent="0.25">
      <c r="A33" s="37" t="s">
        <v>105</v>
      </c>
      <c r="B33" s="90">
        <v>50617.855409999996</v>
      </c>
      <c r="C33" s="90">
        <v>109991.09943999999</v>
      </c>
      <c r="D33" s="107">
        <f t="shared" si="1"/>
        <v>217.29703589589514</v>
      </c>
      <c r="E33" s="112">
        <v>675.06918999999994</v>
      </c>
      <c r="F33" s="112">
        <v>3339.0246099999999</v>
      </c>
      <c r="G33" s="116" t="s">
        <v>184</v>
      </c>
      <c r="H33"/>
      <c r="I33" s="110"/>
      <c r="J33" s="110"/>
      <c r="K33" s="110"/>
      <c r="L33" s="110"/>
      <c r="M33" s="110"/>
      <c r="N33" s="86"/>
    </row>
    <row r="34" spans="1:14" x14ac:dyDescent="0.25">
      <c r="A34" s="37" t="s">
        <v>106</v>
      </c>
      <c r="B34" s="90">
        <v>3461.4302599999996</v>
      </c>
      <c r="C34" s="90">
        <v>6451.3203700000004</v>
      </c>
      <c r="D34" s="107">
        <f t="shared" si="1"/>
        <v>186.37730317871552</v>
      </c>
      <c r="E34" s="112">
        <v>0</v>
      </c>
      <c r="F34" s="112">
        <v>0.40788000000000002</v>
      </c>
      <c r="G34" s="87">
        <v>0</v>
      </c>
      <c r="H34"/>
      <c r="I34" s="110"/>
      <c r="J34" s="110"/>
      <c r="K34" s="110"/>
      <c r="L34" s="110"/>
      <c r="M34" s="110"/>
      <c r="N34" s="86"/>
    </row>
    <row r="35" spans="1:14" x14ac:dyDescent="0.25">
      <c r="A35" s="37" t="s">
        <v>107</v>
      </c>
      <c r="B35" s="90">
        <v>11948.31402</v>
      </c>
      <c r="C35" s="90">
        <v>41049.01917</v>
      </c>
      <c r="D35" s="82" t="s">
        <v>184</v>
      </c>
      <c r="E35" s="112">
        <v>42247.894140000004</v>
      </c>
      <c r="F35" s="112">
        <v>115090.16134000001</v>
      </c>
      <c r="G35" s="87">
        <f t="shared" si="0"/>
        <v>272.41632673717919</v>
      </c>
      <c r="H35"/>
      <c r="I35" s="110"/>
      <c r="J35" s="110"/>
      <c r="K35" s="110"/>
      <c r="L35" s="110"/>
      <c r="M35" s="110"/>
      <c r="N35" s="86"/>
    </row>
    <row r="36" spans="1:14" x14ac:dyDescent="0.25">
      <c r="A36" s="30" t="s">
        <v>108</v>
      </c>
      <c r="B36" s="91">
        <v>6722.1927999999998</v>
      </c>
      <c r="C36" s="91">
        <v>8537.1628900000014</v>
      </c>
      <c r="D36" s="106">
        <f t="shared" si="1"/>
        <v>126.99967323162767</v>
      </c>
      <c r="E36" s="91">
        <v>272.60939000000002</v>
      </c>
      <c r="F36" s="91">
        <v>577.16618999999992</v>
      </c>
      <c r="G36" s="89">
        <f t="shared" si="0"/>
        <v>211.71911576486778</v>
      </c>
      <c r="H36"/>
      <c r="I36" s="110"/>
      <c r="J36" s="110"/>
      <c r="K36" s="110"/>
      <c r="L36" s="110"/>
      <c r="M36" s="110"/>
      <c r="N36" s="86"/>
    </row>
    <row r="37" spans="1:14" x14ac:dyDescent="0.25">
      <c r="A37" s="37" t="s">
        <v>109</v>
      </c>
      <c r="B37" s="90">
        <v>284.25948</v>
      </c>
      <c r="C37" s="90">
        <v>444.10298</v>
      </c>
      <c r="D37" s="107">
        <f t="shared" si="1"/>
        <v>156.23154591009595</v>
      </c>
      <c r="E37" s="112">
        <v>167.45064000000002</v>
      </c>
      <c r="F37" s="112">
        <v>375.09487999999999</v>
      </c>
      <c r="G37" s="87">
        <f t="shared" si="0"/>
        <v>224.00325254056952</v>
      </c>
      <c r="H37"/>
      <c r="I37" s="110"/>
      <c r="J37" s="110"/>
      <c r="K37" s="110"/>
      <c r="L37" s="110"/>
      <c r="M37" s="110"/>
      <c r="N37" s="86"/>
    </row>
    <row r="38" spans="1:14" x14ac:dyDescent="0.25">
      <c r="A38" s="37" t="s">
        <v>110</v>
      </c>
      <c r="B38" s="90">
        <v>6396.5838300000005</v>
      </c>
      <c r="C38" s="90">
        <v>8080.1843200000003</v>
      </c>
      <c r="D38" s="107">
        <f t="shared" si="1"/>
        <v>126.32030681914786</v>
      </c>
      <c r="E38" s="112">
        <v>53.070790000000002</v>
      </c>
      <c r="F38" s="112">
        <v>117.49957000000001</v>
      </c>
      <c r="G38" s="87">
        <f t="shared" si="0"/>
        <v>221.40158456280753</v>
      </c>
      <c r="H38"/>
      <c r="I38" s="110"/>
      <c r="J38" s="110"/>
      <c r="K38" s="110"/>
      <c r="L38" s="110"/>
      <c r="M38" s="110"/>
      <c r="N38" s="86"/>
    </row>
    <row r="39" spans="1:14" x14ac:dyDescent="0.25">
      <c r="A39" s="37" t="s">
        <v>111</v>
      </c>
      <c r="B39" s="90">
        <v>41.349489999999996</v>
      </c>
      <c r="C39" s="90">
        <v>12.875590000000001</v>
      </c>
      <c r="D39" s="107">
        <f t="shared" si="1"/>
        <v>31.138449349677593</v>
      </c>
      <c r="E39" s="112">
        <v>52.087960000000002</v>
      </c>
      <c r="F39" s="112">
        <v>84.571740000000005</v>
      </c>
      <c r="G39" s="87">
        <f t="shared" si="0"/>
        <v>162.36331774175835</v>
      </c>
      <c r="H39"/>
      <c r="I39" s="110"/>
      <c r="J39" s="110"/>
      <c r="K39" s="110"/>
      <c r="L39" s="110"/>
      <c r="M39" s="110"/>
      <c r="N39" s="86"/>
    </row>
    <row r="40" spans="1:14" x14ac:dyDescent="0.25">
      <c r="A40" s="30" t="s">
        <v>112</v>
      </c>
      <c r="B40" s="91">
        <v>119360.84013</v>
      </c>
      <c r="C40" s="91">
        <v>138773.49674</v>
      </c>
      <c r="D40" s="106">
        <f t="shared" si="1"/>
        <v>116.26384045961558</v>
      </c>
      <c r="E40" s="91">
        <v>12763.53434</v>
      </c>
      <c r="F40" s="91">
        <v>15410.997429999999</v>
      </c>
      <c r="G40" s="89">
        <f t="shared" si="0"/>
        <v>120.74239798691997</v>
      </c>
      <c r="H40"/>
      <c r="I40" s="110"/>
      <c r="J40" s="110"/>
      <c r="K40" s="110"/>
      <c r="L40" s="110"/>
      <c r="M40" s="110"/>
      <c r="N40" s="86"/>
    </row>
    <row r="41" spans="1:14" x14ac:dyDescent="0.25">
      <c r="A41" s="37" t="s">
        <v>113</v>
      </c>
      <c r="B41" s="90">
        <v>1108.27478</v>
      </c>
      <c r="C41" s="90">
        <v>869.74045000000001</v>
      </c>
      <c r="D41" s="107">
        <f t="shared" si="1"/>
        <v>78.476968500537396</v>
      </c>
      <c r="E41" s="112">
        <v>18.72082</v>
      </c>
      <c r="F41" s="112">
        <v>108.0121</v>
      </c>
      <c r="G41" s="116" t="s">
        <v>184</v>
      </c>
      <c r="H41"/>
      <c r="I41" s="110"/>
      <c r="J41" s="110"/>
      <c r="K41" s="110"/>
      <c r="L41" s="110"/>
      <c r="M41" s="110"/>
      <c r="N41" s="86"/>
    </row>
    <row r="42" spans="1:14" x14ac:dyDescent="0.25">
      <c r="A42" s="37" t="s">
        <v>114</v>
      </c>
      <c r="B42" s="90">
        <v>1706.64849</v>
      </c>
      <c r="C42" s="90">
        <v>1251.1383799999999</v>
      </c>
      <c r="D42" s="107">
        <f t="shared" si="1"/>
        <v>73.309670229749528</v>
      </c>
      <c r="E42" s="112">
        <v>1235.6120600000002</v>
      </c>
      <c r="F42" s="112">
        <v>500.59915000000001</v>
      </c>
      <c r="G42" s="87">
        <f t="shared" si="0"/>
        <v>40.514265456424887</v>
      </c>
      <c r="H42"/>
      <c r="I42" s="110"/>
      <c r="J42" s="110"/>
      <c r="K42" s="110"/>
      <c r="L42" s="110"/>
      <c r="M42" s="110"/>
      <c r="N42" s="86"/>
    </row>
    <row r="43" spans="1:14" x14ac:dyDescent="0.25">
      <c r="A43" s="37" t="s">
        <v>115</v>
      </c>
      <c r="B43" s="90">
        <v>10892.56652</v>
      </c>
      <c r="C43" s="90">
        <v>13270.509169999999</v>
      </c>
      <c r="D43" s="107">
        <f t="shared" si="1"/>
        <v>121.83087563095276</v>
      </c>
      <c r="E43" s="112">
        <v>8.4499699999999986</v>
      </c>
      <c r="F43" s="112">
        <v>26.697029999999998</v>
      </c>
      <c r="G43" s="116" t="s">
        <v>184</v>
      </c>
      <c r="H43"/>
      <c r="I43" s="110"/>
      <c r="J43" s="110"/>
      <c r="K43" s="110"/>
      <c r="L43" s="110"/>
      <c r="M43" s="110"/>
      <c r="N43" s="86"/>
    </row>
    <row r="44" spans="1:14" x14ac:dyDescent="0.25">
      <c r="A44" s="37" t="s">
        <v>116</v>
      </c>
      <c r="B44" s="90">
        <v>55001.370940000001</v>
      </c>
      <c r="C44" s="90">
        <v>63953.799530000004</v>
      </c>
      <c r="D44" s="107">
        <f t="shared" si="1"/>
        <v>116.2767371739989</v>
      </c>
      <c r="E44" s="112">
        <v>10049.07372</v>
      </c>
      <c r="F44" s="112">
        <v>12873.11982</v>
      </c>
      <c r="G44" s="87">
        <f t="shared" si="0"/>
        <v>128.10255132649181</v>
      </c>
      <c r="H44"/>
      <c r="I44" s="110"/>
      <c r="J44" s="110"/>
      <c r="K44" s="110"/>
      <c r="L44" s="110"/>
      <c r="M44" s="110"/>
      <c r="N44" s="86"/>
    </row>
    <row r="45" spans="1:14" x14ac:dyDescent="0.25">
      <c r="A45" s="37" t="s">
        <v>117</v>
      </c>
      <c r="B45" s="90">
        <v>18937.649960000002</v>
      </c>
      <c r="C45" s="90">
        <v>24396.180069999999</v>
      </c>
      <c r="D45" s="107">
        <f t="shared" si="1"/>
        <v>128.8236931273388</v>
      </c>
      <c r="E45" s="112">
        <v>574.47306999999989</v>
      </c>
      <c r="F45" s="112">
        <v>633.06661999999994</v>
      </c>
      <c r="G45" s="87">
        <f t="shared" si="0"/>
        <v>110.1995294574905</v>
      </c>
      <c r="H45"/>
      <c r="I45" s="110"/>
      <c r="J45" s="110"/>
      <c r="K45" s="110"/>
      <c r="L45" s="110"/>
      <c r="M45" s="110"/>
      <c r="N45" s="86"/>
    </row>
    <row r="46" spans="1:14" x14ac:dyDescent="0.25">
      <c r="A46" s="37" t="s">
        <v>118</v>
      </c>
      <c r="B46" s="90">
        <v>1970.34599</v>
      </c>
      <c r="C46" s="90">
        <v>2247.0392200000001</v>
      </c>
      <c r="D46" s="107">
        <f t="shared" si="1"/>
        <v>114.0428752820209</v>
      </c>
      <c r="E46" s="112">
        <v>0</v>
      </c>
      <c r="F46" s="112">
        <v>0</v>
      </c>
      <c r="G46" s="112">
        <v>0</v>
      </c>
      <c r="H46"/>
      <c r="I46" s="110"/>
      <c r="J46" s="110"/>
      <c r="K46" s="110"/>
      <c r="L46" s="110"/>
      <c r="M46" s="110"/>
      <c r="N46" s="86"/>
    </row>
    <row r="47" spans="1:14" x14ac:dyDescent="0.25">
      <c r="A47" s="37" t="s">
        <v>119</v>
      </c>
      <c r="B47" s="90">
        <v>2153.1880699999997</v>
      </c>
      <c r="C47" s="90">
        <v>2366.4450000000002</v>
      </c>
      <c r="D47" s="107">
        <f t="shared" si="1"/>
        <v>109.90424073824636</v>
      </c>
      <c r="E47" s="112">
        <v>56.238699999999994</v>
      </c>
      <c r="F47" s="112">
        <v>213.03960999999998</v>
      </c>
      <c r="G47" s="116" t="s">
        <v>184</v>
      </c>
      <c r="H47"/>
      <c r="I47" s="110"/>
      <c r="J47" s="110"/>
      <c r="K47" s="110"/>
      <c r="L47" s="110"/>
      <c r="M47" s="110"/>
      <c r="N47" s="86"/>
    </row>
    <row r="48" spans="1:14" x14ac:dyDescent="0.25">
      <c r="A48" s="37" t="s">
        <v>120</v>
      </c>
      <c r="B48" s="90">
        <v>12495.15317</v>
      </c>
      <c r="C48" s="90">
        <v>16100.169109999999</v>
      </c>
      <c r="D48" s="107">
        <f t="shared" si="1"/>
        <v>128.8513145133378</v>
      </c>
      <c r="E48" s="112">
        <v>562.63558999999998</v>
      </c>
      <c r="F48" s="112">
        <v>210.03104999999999</v>
      </c>
      <c r="G48" s="87">
        <f t="shared" si="0"/>
        <v>37.329855013260001</v>
      </c>
      <c r="H48"/>
      <c r="I48" s="110"/>
      <c r="J48" s="110"/>
      <c r="K48" s="110"/>
      <c r="L48" s="110"/>
      <c r="M48" s="110"/>
      <c r="N48" s="86"/>
    </row>
    <row r="49" spans="1:14" x14ac:dyDescent="0.25">
      <c r="A49" s="37" t="s">
        <v>121</v>
      </c>
      <c r="B49" s="90">
        <v>15095.642210000002</v>
      </c>
      <c r="C49" s="90">
        <v>14318.47581</v>
      </c>
      <c r="D49" s="107">
        <f t="shared" si="1"/>
        <v>94.851716878363916</v>
      </c>
      <c r="E49" s="112">
        <v>258.33041000000003</v>
      </c>
      <c r="F49" s="112">
        <v>846.43205</v>
      </c>
      <c r="G49" s="116" t="s">
        <v>184</v>
      </c>
      <c r="H49"/>
      <c r="I49" s="110"/>
      <c r="J49" s="110"/>
      <c r="K49" s="110"/>
      <c r="L49" s="110"/>
      <c r="M49" s="110"/>
      <c r="N49" s="86"/>
    </row>
    <row r="50" spans="1:14" x14ac:dyDescent="0.25">
      <c r="A50" s="30" t="s">
        <v>122</v>
      </c>
      <c r="B50" s="91">
        <v>141509.49305000002</v>
      </c>
      <c r="C50" s="91">
        <v>247792.60506</v>
      </c>
      <c r="D50" s="106">
        <f t="shared" si="1"/>
        <v>175.10670112601323</v>
      </c>
      <c r="E50" s="91">
        <v>35489.506880000001</v>
      </c>
      <c r="F50" s="91">
        <v>101565.19699</v>
      </c>
      <c r="G50" s="89">
        <f t="shared" si="0"/>
        <v>286.18373688149705</v>
      </c>
      <c r="H50"/>
      <c r="I50" s="110"/>
      <c r="J50" s="110"/>
      <c r="K50" s="110"/>
      <c r="L50" s="110"/>
      <c r="M50" s="110"/>
      <c r="N50" s="86"/>
    </row>
    <row r="51" spans="1:14" x14ac:dyDescent="0.25">
      <c r="A51" s="37" t="s">
        <v>123</v>
      </c>
      <c r="B51" s="90">
        <v>158.36954999999998</v>
      </c>
      <c r="C51" s="90">
        <v>103.04107</v>
      </c>
      <c r="D51" s="107">
        <f t="shared" si="1"/>
        <v>65.063688063772375</v>
      </c>
      <c r="E51" s="112">
        <v>51.60192</v>
      </c>
      <c r="F51" s="112">
        <v>84.067300000000003</v>
      </c>
      <c r="G51" s="87">
        <f t="shared" si="0"/>
        <v>162.91506207520962</v>
      </c>
      <c r="H51"/>
      <c r="I51" s="110"/>
      <c r="J51" s="110"/>
      <c r="K51" s="110"/>
      <c r="L51" s="110"/>
      <c r="M51" s="110"/>
      <c r="N51" s="86"/>
    </row>
    <row r="52" spans="1:14" x14ac:dyDescent="0.25">
      <c r="A52" s="37" t="s">
        <v>124</v>
      </c>
      <c r="B52" s="90">
        <v>7394.3606799999998</v>
      </c>
      <c r="C52" s="90">
        <v>10246.541019999999</v>
      </c>
      <c r="D52" s="107">
        <f t="shared" si="1"/>
        <v>138.57237242584708</v>
      </c>
      <c r="E52" s="112">
        <v>36.703480000000006</v>
      </c>
      <c r="F52" s="112">
        <v>164.97681</v>
      </c>
      <c r="G52" s="116" t="s">
        <v>184</v>
      </c>
      <c r="H52"/>
      <c r="I52" s="110"/>
      <c r="J52" s="110"/>
      <c r="K52" s="110"/>
      <c r="L52" s="110"/>
      <c r="M52" s="110"/>
      <c r="N52" s="86"/>
    </row>
    <row r="53" spans="1:14" x14ac:dyDescent="0.25">
      <c r="A53" s="37" t="s">
        <v>125</v>
      </c>
      <c r="B53" s="90">
        <v>10022.947039999999</v>
      </c>
      <c r="C53" s="90">
        <v>14698.229009999999</v>
      </c>
      <c r="D53" s="107">
        <f t="shared" si="1"/>
        <v>146.64578143874937</v>
      </c>
      <c r="E53" s="112">
        <v>678.31179000000009</v>
      </c>
      <c r="F53" s="112">
        <v>1453.6114</v>
      </c>
      <c r="G53" s="87">
        <f t="shared" si="0"/>
        <v>214.29841282870811</v>
      </c>
      <c r="H53"/>
      <c r="I53" s="110"/>
      <c r="J53" s="110"/>
      <c r="K53" s="110"/>
      <c r="L53" s="110"/>
      <c r="M53" s="110"/>
      <c r="N53" s="86"/>
    </row>
    <row r="54" spans="1:14" x14ac:dyDescent="0.25">
      <c r="A54" s="37" t="s">
        <v>126</v>
      </c>
      <c r="B54" s="90">
        <v>12999.940909999999</v>
      </c>
      <c r="C54" s="90">
        <v>18244.336800000001</v>
      </c>
      <c r="D54" s="107">
        <f t="shared" si="1"/>
        <v>140.34169021465192</v>
      </c>
      <c r="E54" s="112">
        <v>179.34714000000002</v>
      </c>
      <c r="F54" s="112">
        <v>971.03284999999994</v>
      </c>
      <c r="G54" s="116" t="s">
        <v>184</v>
      </c>
      <c r="H54"/>
      <c r="I54" s="110"/>
      <c r="J54" s="110"/>
      <c r="K54" s="110"/>
      <c r="L54" s="110"/>
      <c r="M54" s="110"/>
      <c r="N54" s="86"/>
    </row>
    <row r="55" spans="1:14" x14ac:dyDescent="0.25">
      <c r="A55" s="37" t="s">
        <v>127</v>
      </c>
      <c r="B55" s="90">
        <v>9547.6070899999995</v>
      </c>
      <c r="C55" s="90">
        <v>10582.51779</v>
      </c>
      <c r="D55" s="107">
        <f t="shared" si="1"/>
        <v>110.83947726633984</v>
      </c>
      <c r="E55" s="112">
        <v>218.89870999999999</v>
      </c>
      <c r="F55" s="112">
        <v>901.07038</v>
      </c>
      <c r="G55" s="116" t="s">
        <v>184</v>
      </c>
      <c r="H55"/>
      <c r="I55" s="110"/>
      <c r="J55" s="110"/>
      <c r="K55" s="110"/>
      <c r="L55" s="110"/>
      <c r="M55" s="110"/>
      <c r="N55" s="86"/>
    </row>
    <row r="56" spans="1:14" x14ac:dyDescent="0.25">
      <c r="A56" s="37" t="s">
        <v>128</v>
      </c>
      <c r="B56" s="90">
        <v>33385.960760000002</v>
      </c>
      <c r="C56" s="90">
        <v>49225.784340000006</v>
      </c>
      <c r="D56" s="107">
        <f t="shared" si="1"/>
        <v>147.44456418033602</v>
      </c>
      <c r="E56" s="112">
        <v>1260.03225</v>
      </c>
      <c r="F56" s="112">
        <v>1304.8849299999999</v>
      </c>
      <c r="G56" s="87">
        <f t="shared" si="0"/>
        <v>103.559645397965</v>
      </c>
      <c r="H56"/>
      <c r="I56" s="110"/>
      <c r="J56" s="110"/>
      <c r="K56" s="110"/>
      <c r="L56" s="110"/>
      <c r="M56" s="110"/>
      <c r="N56" s="86"/>
    </row>
    <row r="57" spans="1:14" x14ac:dyDescent="0.25">
      <c r="A57" s="37" t="s">
        <v>129</v>
      </c>
      <c r="B57" s="90">
        <v>27512.768190000003</v>
      </c>
      <c r="C57" s="90">
        <v>36111.8318</v>
      </c>
      <c r="D57" s="107">
        <f t="shared" si="1"/>
        <v>131.25481067777642</v>
      </c>
      <c r="E57" s="112">
        <v>4496.8678300000001</v>
      </c>
      <c r="F57" s="112">
        <v>4486.67893</v>
      </c>
      <c r="G57" s="87">
        <f t="shared" si="0"/>
        <v>99.773422293356575</v>
      </c>
      <c r="H57"/>
      <c r="I57" s="110"/>
      <c r="J57" s="110"/>
      <c r="K57" s="110"/>
      <c r="L57" s="110"/>
      <c r="M57" s="110"/>
      <c r="N57" s="86"/>
    </row>
    <row r="58" spans="1:14" x14ac:dyDescent="0.25">
      <c r="A58" s="37" t="s">
        <v>130</v>
      </c>
      <c r="B58" s="90">
        <v>6457.9790700000003</v>
      </c>
      <c r="C58" s="90">
        <v>62058.939770000005</v>
      </c>
      <c r="D58" s="82" t="s">
        <v>184</v>
      </c>
      <c r="E58" s="112">
        <v>27215.58164</v>
      </c>
      <c r="F58" s="112">
        <v>88466.377309999996</v>
      </c>
      <c r="G58" s="116" t="s">
        <v>184</v>
      </c>
      <c r="H58"/>
      <c r="I58" s="110"/>
      <c r="J58" s="110"/>
      <c r="K58" s="110"/>
      <c r="L58" s="110"/>
      <c r="M58" s="110"/>
      <c r="N58" s="86"/>
    </row>
    <row r="59" spans="1:14" x14ac:dyDescent="0.25">
      <c r="A59" s="37" t="s">
        <v>131</v>
      </c>
      <c r="B59" s="90">
        <v>34029.559759999996</v>
      </c>
      <c r="C59" s="90">
        <v>46521.383459999997</v>
      </c>
      <c r="D59" s="107">
        <f t="shared" si="1"/>
        <v>136.70874318710258</v>
      </c>
      <c r="E59" s="112">
        <v>1352.1621200000002</v>
      </c>
      <c r="F59" s="112">
        <v>3732.4970800000001</v>
      </c>
      <c r="G59" s="87">
        <f t="shared" si="0"/>
        <v>276.03916903100344</v>
      </c>
      <c r="H59"/>
      <c r="I59" s="110"/>
      <c r="J59" s="110"/>
      <c r="K59" s="110"/>
      <c r="L59" s="110"/>
      <c r="M59" s="110"/>
      <c r="N59" s="86"/>
    </row>
    <row r="60" spans="1:14" x14ac:dyDescent="0.25">
      <c r="A60" s="30" t="s">
        <v>132</v>
      </c>
      <c r="B60" s="91">
        <v>191703.58669999999</v>
      </c>
      <c r="C60" s="91">
        <v>242851.53396999999</v>
      </c>
      <c r="D60" s="106">
        <f t="shared" si="1"/>
        <v>126.68074611981164</v>
      </c>
      <c r="E60" s="91">
        <v>15983.263269999999</v>
      </c>
      <c r="F60" s="91">
        <v>32248.524799999999</v>
      </c>
      <c r="G60" s="89">
        <f t="shared" si="0"/>
        <v>201.76433469959358</v>
      </c>
      <c r="H60"/>
      <c r="I60" s="110"/>
      <c r="J60" s="110"/>
      <c r="K60" s="110"/>
      <c r="L60" s="110"/>
      <c r="M60" s="110"/>
      <c r="N60" s="86"/>
    </row>
    <row r="61" spans="1:14" x14ac:dyDescent="0.25">
      <c r="A61" s="37" t="s">
        <v>133</v>
      </c>
      <c r="B61" s="90">
        <v>3587.2618299999999</v>
      </c>
      <c r="C61" s="90">
        <v>3763.8882899999999</v>
      </c>
      <c r="D61" s="107">
        <f t="shared" si="1"/>
        <v>104.92371252421238</v>
      </c>
      <c r="E61" s="112">
        <v>144.81997000000001</v>
      </c>
      <c r="F61" s="112">
        <v>258.05862000000002</v>
      </c>
      <c r="G61" s="87">
        <f t="shared" si="0"/>
        <v>178.19270367201429</v>
      </c>
      <c r="H61"/>
      <c r="I61" s="110"/>
      <c r="J61" s="110"/>
      <c r="K61" s="110"/>
      <c r="L61" s="110"/>
      <c r="M61" s="110"/>
      <c r="N61" s="86"/>
    </row>
    <row r="62" spans="1:14" x14ac:dyDescent="0.25">
      <c r="A62" s="37" t="s">
        <v>134</v>
      </c>
      <c r="B62" s="90">
        <v>18927.408390000001</v>
      </c>
      <c r="C62" s="90">
        <v>21549.268980000001</v>
      </c>
      <c r="D62" s="107">
        <f t="shared" si="1"/>
        <v>113.85219009373317</v>
      </c>
      <c r="E62" s="112">
        <v>4764.65146</v>
      </c>
      <c r="F62" s="112">
        <v>8478.4710999999988</v>
      </c>
      <c r="G62" s="87">
        <f t="shared" si="0"/>
        <v>177.94525310357116</v>
      </c>
      <c r="H62"/>
      <c r="I62" s="110"/>
      <c r="J62" s="110"/>
      <c r="K62" s="110"/>
      <c r="L62" s="110"/>
      <c r="M62" s="110"/>
      <c r="N62" s="86"/>
    </row>
    <row r="63" spans="1:14" x14ac:dyDescent="0.25">
      <c r="A63" s="37" t="s">
        <v>135</v>
      </c>
      <c r="B63" s="90">
        <v>1542.4702</v>
      </c>
      <c r="C63" s="90">
        <v>1383.77215</v>
      </c>
      <c r="D63" s="107">
        <f t="shared" si="1"/>
        <v>89.711434943767472</v>
      </c>
      <c r="E63" s="112">
        <v>230.9564</v>
      </c>
      <c r="F63" s="112">
        <v>44.344349999999999</v>
      </c>
      <c r="G63" s="87">
        <f t="shared" si="0"/>
        <v>19.200312266730862</v>
      </c>
      <c r="H63" s="68"/>
      <c r="I63" s="110"/>
      <c r="J63" s="110"/>
      <c r="K63" s="110"/>
      <c r="L63" s="110"/>
      <c r="M63" s="110"/>
      <c r="N63" s="86"/>
    </row>
    <row r="64" spans="1:14" x14ac:dyDescent="0.25">
      <c r="A64" s="37" t="s">
        <v>136</v>
      </c>
      <c r="B64" s="90">
        <v>28568.855250000001</v>
      </c>
      <c r="C64" s="90">
        <v>41865.023799999995</v>
      </c>
      <c r="D64" s="107">
        <f t="shared" si="1"/>
        <v>146.54078167867786</v>
      </c>
      <c r="E64" s="112">
        <v>4335.3148600000004</v>
      </c>
      <c r="F64" s="112">
        <v>11802.53802</v>
      </c>
      <c r="G64" s="87">
        <f t="shared" si="0"/>
        <v>272.24177253875393</v>
      </c>
      <c r="H64"/>
      <c r="I64" s="110"/>
      <c r="J64" s="110"/>
      <c r="K64" s="110"/>
      <c r="L64" s="110"/>
      <c r="M64" s="110"/>
      <c r="N64" s="86"/>
    </row>
    <row r="65" spans="1:14" x14ac:dyDescent="0.25">
      <c r="A65" s="37" t="s">
        <v>137</v>
      </c>
      <c r="B65" s="90">
        <v>10018.588949999999</v>
      </c>
      <c r="C65" s="90">
        <v>13571.269400000001</v>
      </c>
      <c r="D65" s="107">
        <f t="shared" si="1"/>
        <v>135.46088643550948</v>
      </c>
      <c r="E65" s="112">
        <v>177.13247000000001</v>
      </c>
      <c r="F65" s="112">
        <v>381.91206</v>
      </c>
      <c r="G65" s="87">
        <f t="shared" si="0"/>
        <v>215.60816037850091</v>
      </c>
      <c r="H65"/>
      <c r="I65" s="110"/>
      <c r="J65" s="110"/>
      <c r="K65" s="110"/>
      <c r="L65" s="110"/>
      <c r="M65" s="110"/>
      <c r="N65" s="86"/>
    </row>
    <row r="66" spans="1:14" x14ac:dyDescent="0.25">
      <c r="A66" s="37" t="s">
        <v>138</v>
      </c>
      <c r="B66" s="90">
        <v>24043.202710000001</v>
      </c>
      <c r="C66" s="90">
        <v>35109.650399999999</v>
      </c>
      <c r="D66" s="107">
        <f t="shared" si="1"/>
        <v>146.02734429135458</v>
      </c>
      <c r="E66" s="112">
        <v>1635.98893</v>
      </c>
      <c r="F66" s="112">
        <v>1877.31638</v>
      </c>
      <c r="G66" s="87">
        <f t="shared" si="0"/>
        <v>114.75116643973868</v>
      </c>
      <c r="H66"/>
      <c r="I66" s="110"/>
      <c r="J66" s="110"/>
      <c r="K66" s="110"/>
      <c r="L66" s="110"/>
      <c r="M66" s="110"/>
      <c r="N66" s="86"/>
    </row>
    <row r="67" spans="1:14" x14ac:dyDescent="0.25">
      <c r="A67" s="37" t="s">
        <v>139</v>
      </c>
      <c r="B67" s="90">
        <v>41163.683840000005</v>
      </c>
      <c r="C67" s="90">
        <v>46413.026330000001</v>
      </c>
      <c r="D67" s="107">
        <f t="shared" si="1"/>
        <v>112.75236324912944</v>
      </c>
      <c r="E67" s="112">
        <v>2107.7647599999996</v>
      </c>
      <c r="F67" s="112">
        <v>2065.5296000000003</v>
      </c>
      <c r="G67" s="87">
        <f t="shared" si="0"/>
        <v>97.996210924410789</v>
      </c>
      <c r="H67"/>
      <c r="I67" s="110"/>
      <c r="J67" s="110"/>
      <c r="K67" s="110"/>
      <c r="L67" s="110"/>
      <c r="M67" s="110"/>
      <c r="N67" s="86"/>
    </row>
    <row r="68" spans="1:14" x14ac:dyDescent="0.25">
      <c r="A68" s="37" t="s">
        <v>140</v>
      </c>
      <c r="B68" s="90">
        <v>52690.06594</v>
      </c>
      <c r="C68" s="90">
        <v>77039.35676000001</v>
      </c>
      <c r="D68" s="107">
        <f t="shared" si="1"/>
        <v>146.2122990085596</v>
      </c>
      <c r="E68" s="112">
        <v>2021.88886</v>
      </c>
      <c r="F68" s="112">
        <v>6193.9059900000002</v>
      </c>
      <c r="G68" s="116" t="s">
        <v>184</v>
      </c>
      <c r="H68"/>
      <c r="I68" s="110"/>
      <c r="J68" s="110"/>
      <c r="K68" s="110"/>
      <c r="L68" s="110"/>
      <c r="M68" s="110"/>
      <c r="N68" s="86"/>
    </row>
    <row r="69" spans="1:14" x14ac:dyDescent="0.25">
      <c r="A69" s="37" t="s">
        <v>141</v>
      </c>
      <c r="B69" s="90">
        <v>11162.049590000001</v>
      </c>
      <c r="C69" s="90">
        <v>2156.2778599999997</v>
      </c>
      <c r="D69" s="107">
        <f t="shared" si="1"/>
        <v>19.317938364400327</v>
      </c>
      <c r="E69" s="112">
        <v>564.74556000000007</v>
      </c>
      <c r="F69" s="112">
        <v>1146.44868</v>
      </c>
      <c r="G69" s="87">
        <f t="shared" si="0"/>
        <v>203.00269027347463</v>
      </c>
      <c r="H69"/>
      <c r="I69" s="110"/>
      <c r="J69" s="110"/>
      <c r="K69" s="110"/>
      <c r="L69" s="110"/>
      <c r="M69" s="110"/>
      <c r="N69" s="86"/>
    </row>
    <row r="70" spans="1:14" x14ac:dyDescent="0.25">
      <c r="A70" s="30" t="s">
        <v>142</v>
      </c>
      <c r="B70" s="91">
        <v>116692.93743999999</v>
      </c>
      <c r="C70" s="91">
        <v>162838.99888</v>
      </c>
      <c r="D70" s="106">
        <f t="shared" si="1"/>
        <v>139.54486231330574</v>
      </c>
      <c r="E70" s="91">
        <v>6178.2029400000001</v>
      </c>
      <c r="F70" s="91">
        <v>10988.27389</v>
      </c>
      <c r="G70" s="89">
        <f t="shared" si="0"/>
        <v>177.85550259053161</v>
      </c>
      <c r="H70"/>
      <c r="I70" s="110"/>
      <c r="J70" s="110"/>
      <c r="K70" s="110"/>
      <c r="L70" s="110"/>
      <c r="M70" s="110"/>
      <c r="N70" s="86"/>
    </row>
    <row r="71" spans="1:14" x14ac:dyDescent="0.25">
      <c r="A71" s="37" t="s">
        <v>143</v>
      </c>
      <c r="B71" s="90">
        <v>5753.9413199999999</v>
      </c>
      <c r="C71" s="90">
        <v>9199.4153699999988</v>
      </c>
      <c r="D71" s="107">
        <f t="shared" si="1"/>
        <v>159.88024309570122</v>
      </c>
      <c r="E71" s="112">
        <v>170.77471</v>
      </c>
      <c r="F71" s="112">
        <v>202.64864</v>
      </c>
      <c r="G71" s="87">
        <f t="shared" ref="G71:G78" si="2">F71/E71*100</f>
        <v>118.66431510848416</v>
      </c>
      <c r="H71"/>
      <c r="I71" s="110"/>
      <c r="J71" s="110"/>
      <c r="K71" s="110"/>
      <c r="L71" s="110"/>
      <c r="M71" s="110"/>
      <c r="N71" s="86"/>
    </row>
    <row r="72" spans="1:14" x14ac:dyDescent="0.25">
      <c r="A72" s="37" t="s">
        <v>144</v>
      </c>
      <c r="B72" s="90">
        <v>18266.420050000001</v>
      </c>
      <c r="C72" s="90">
        <v>30442.723170000001</v>
      </c>
      <c r="D72" s="107">
        <f t="shared" ref="D72:D79" si="3">C72/B72*100</f>
        <v>166.65949368661322</v>
      </c>
      <c r="E72" s="112">
        <v>719.41120999999998</v>
      </c>
      <c r="F72" s="112">
        <v>1156.9238899999998</v>
      </c>
      <c r="G72" s="87">
        <f t="shared" si="2"/>
        <v>160.81538262379868</v>
      </c>
      <c r="H72"/>
      <c r="I72" s="110"/>
      <c r="J72" s="110"/>
      <c r="K72" s="110"/>
      <c r="L72" s="110"/>
      <c r="M72" s="110"/>
      <c r="N72" s="86"/>
    </row>
    <row r="73" spans="1:14" x14ac:dyDescent="0.25">
      <c r="A73" s="37" t="s">
        <v>145</v>
      </c>
      <c r="B73" s="90">
        <v>2465.9152100000001</v>
      </c>
      <c r="C73" s="90">
        <v>4006.5312799999997</v>
      </c>
      <c r="D73" s="107">
        <f t="shared" si="3"/>
        <v>162.47644135339104</v>
      </c>
      <c r="E73" s="112">
        <v>64.267740000000003</v>
      </c>
      <c r="F73" s="112">
        <v>45.406489999999998</v>
      </c>
      <c r="G73" s="87">
        <f t="shared" si="2"/>
        <v>70.652072097136127</v>
      </c>
      <c r="H73"/>
      <c r="I73" s="110"/>
      <c r="J73" s="110"/>
      <c r="K73" s="110"/>
      <c r="L73" s="110"/>
      <c r="M73" s="110"/>
      <c r="N73" s="86"/>
    </row>
    <row r="74" spans="1:14" x14ac:dyDescent="0.25">
      <c r="A74" s="37" t="s">
        <v>146</v>
      </c>
      <c r="B74" s="90">
        <v>28299.360170000004</v>
      </c>
      <c r="C74" s="90">
        <v>37664.381000000001</v>
      </c>
      <c r="D74" s="107">
        <f t="shared" si="3"/>
        <v>133.09269458299556</v>
      </c>
      <c r="E74" s="112">
        <v>935.00975000000005</v>
      </c>
      <c r="F74" s="112">
        <v>1328.34159</v>
      </c>
      <c r="G74" s="87">
        <f t="shared" si="2"/>
        <v>142.06713780257371</v>
      </c>
      <c r="H74"/>
      <c r="I74" s="110"/>
      <c r="J74" s="110"/>
      <c r="K74" s="110"/>
      <c r="L74" s="110"/>
      <c r="M74" s="110"/>
      <c r="N74" s="86"/>
    </row>
    <row r="75" spans="1:14" x14ac:dyDescent="0.25">
      <c r="A75" s="37" t="s">
        <v>147</v>
      </c>
      <c r="B75" s="90">
        <v>13649.174859999999</v>
      </c>
      <c r="C75" s="90">
        <v>15154.19182</v>
      </c>
      <c r="D75" s="107">
        <f t="shared" si="3"/>
        <v>111.02643182050933</v>
      </c>
      <c r="E75" s="112">
        <v>214.19042999999999</v>
      </c>
      <c r="F75" s="112">
        <v>167.69370000000001</v>
      </c>
      <c r="G75" s="87">
        <f t="shared" si="2"/>
        <v>78.291873264365748</v>
      </c>
      <c r="H75"/>
      <c r="I75" s="110"/>
      <c r="J75" s="110"/>
      <c r="K75" s="110"/>
      <c r="L75" s="110"/>
      <c r="M75" s="110"/>
      <c r="N75" s="86"/>
    </row>
    <row r="76" spans="1:14" x14ac:dyDescent="0.25">
      <c r="A76" s="37" t="s">
        <v>148</v>
      </c>
      <c r="B76" s="90">
        <v>8003.29439</v>
      </c>
      <c r="C76" s="90">
        <v>11463.0677</v>
      </c>
      <c r="D76" s="107">
        <f t="shared" si="3"/>
        <v>143.229364576704</v>
      </c>
      <c r="E76" s="112">
        <v>653.07386999999994</v>
      </c>
      <c r="F76" s="112">
        <v>1846.35193</v>
      </c>
      <c r="G76" s="87">
        <f t="shared" si="2"/>
        <v>282.71716490509721</v>
      </c>
      <c r="H76"/>
      <c r="I76" s="110"/>
      <c r="J76" s="110"/>
      <c r="K76" s="110"/>
      <c r="L76" s="110"/>
      <c r="M76" s="110"/>
      <c r="N76" s="86"/>
    </row>
    <row r="77" spans="1:14" x14ac:dyDescent="0.25">
      <c r="A77" s="37" t="s">
        <v>149</v>
      </c>
      <c r="B77" s="90">
        <v>3687.1664999999998</v>
      </c>
      <c r="C77" s="90">
        <v>5304.1093700000001</v>
      </c>
      <c r="D77" s="107">
        <f t="shared" si="3"/>
        <v>143.85326428844479</v>
      </c>
      <c r="E77" s="112">
        <v>55</v>
      </c>
      <c r="F77" s="112">
        <v>55</v>
      </c>
      <c r="G77" s="87">
        <f t="shared" si="2"/>
        <v>100</v>
      </c>
      <c r="H77"/>
      <c r="I77" s="110"/>
      <c r="J77" s="110"/>
      <c r="K77" s="110"/>
      <c r="L77" s="110"/>
      <c r="M77" s="110"/>
      <c r="N77" s="86"/>
    </row>
    <row r="78" spans="1:14" x14ac:dyDescent="0.25">
      <c r="A78" s="37" t="s">
        <v>150</v>
      </c>
      <c r="B78" s="90">
        <v>36567.664939999995</v>
      </c>
      <c r="C78" s="90">
        <v>49604.579170000005</v>
      </c>
      <c r="D78" s="107">
        <f t="shared" si="3"/>
        <v>135.65148130565871</v>
      </c>
      <c r="E78" s="112">
        <v>3366.8657599999997</v>
      </c>
      <c r="F78" s="112">
        <v>6185.4483</v>
      </c>
      <c r="G78" s="87">
        <f t="shared" si="2"/>
        <v>183.71532282296877</v>
      </c>
      <c r="H78"/>
      <c r="I78" s="110"/>
      <c r="J78" s="110"/>
      <c r="K78" s="110"/>
      <c r="L78" s="110"/>
      <c r="M78" s="110"/>
      <c r="N78" s="86"/>
    </row>
    <row r="79" spans="1:14" x14ac:dyDescent="0.25">
      <c r="A79" s="30" t="s">
        <v>151</v>
      </c>
      <c r="B79" s="91">
        <v>52.48668</v>
      </c>
      <c r="C79" s="91">
        <v>13.82644</v>
      </c>
      <c r="D79" s="106">
        <f t="shared" si="3"/>
        <v>26.342759724943548</v>
      </c>
      <c r="E79" s="91">
        <v>4.2999999999999997E-2</v>
      </c>
      <c r="F79" s="91">
        <v>0.17191999999999999</v>
      </c>
      <c r="G79" s="89">
        <v>0</v>
      </c>
      <c r="H79"/>
      <c r="I79" s="110"/>
      <c r="J79" s="110"/>
      <c r="K79" s="110"/>
      <c r="L79" s="110"/>
      <c r="M79" s="110"/>
      <c r="N79" s="86"/>
    </row>
    <row r="80" spans="1:14" x14ac:dyDescent="0.25">
      <c r="B80" s="109"/>
      <c r="C80" s="109"/>
      <c r="D80" s="109"/>
      <c r="E80" s="84"/>
      <c r="F80" s="84"/>
      <c r="G80" s="29"/>
      <c r="H80"/>
      <c r="J80" s="52"/>
      <c r="K80"/>
      <c r="L80" s="15"/>
    </row>
    <row r="81" spans="1:12" x14ac:dyDescent="0.25">
      <c r="A81" s="13" t="s">
        <v>18</v>
      </c>
      <c r="B81" s="109"/>
      <c r="C81" s="110"/>
      <c r="D81" s="110"/>
      <c r="E81" s="110"/>
      <c r="F81" s="110"/>
      <c r="G81" s="57"/>
      <c r="H81"/>
      <c r="J81" s="52"/>
      <c r="K81"/>
      <c r="L81" s="15"/>
    </row>
    <row r="82" spans="1:12" x14ac:dyDescent="0.25">
      <c r="B82" s="109"/>
      <c r="C82" s="117"/>
      <c r="D82" s="117"/>
      <c r="E82" s="117"/>
      <c r="F82" s="117"/>
      <c r="G82" s="117"/>
      <c r="H82"/>
      <c r="J82" s="52"/>
      <c r="K82"/>
      <c r="L82" s="15"/>
    </row>
    <row r="83" spans="1:12" x14ac:dyDescent="0.25">
      <c r="B83" s="109"/>
      <c r="C83" s="109"/>
      <c r="D83" s="109"/>
      <c r="E83" s="84"/>
      <c r="F83" s="84"/>
      <c r="G83" s="29"/>
      <c r="H83"/>
      <c r="J83" s="52"/>
      <c r="K83"/>
      <c r="L83" s="15"/>
    </row>
    <row r="84" spans="1:12" x14ac:dyDescent="0.25">
      <c r="B84" s="109"/>
      <c r="C84" s="109"/>
      <c r="D84" s="109"/>
      <c r="E84" s="84"/>
      <c r="F84" s="84"/>
      <c r="G84"/>
      <c r="H84"/>
      <c r="J84" s="52"/>
      <c r="K84"/>
      <c r="L84" s="1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J24" sqref="J24"/>
    </sheetView>
  </sheetViews>
  <sheetFormatPr defaultRowHeight="15" x14ac:dyDescent="0.25"/>
  <cols>
    <col min="1" max="1" width="66.85546875" customWidth="1"/>
    <col min="2" max="2" width="14.85546875" customWidth="1"/>
    <col min="3" max="3" width="14.42578125" customWidth="1"/>
    <col min="4" max="4" width="13.28515625" customWidth="1"/>
    <col min="5" max="6" width="13.85546875" customWidth="1"/>
    <col min="7" max="7" width="16.140625" customWidth="1"/>
  </cols>
  <sheetData>
    <row r="1" spans="1:12" x14ac:dyDescent="0.25">
      <c r="A1" s="39" t="s">
        <v>152</v>
      </c>
      <c r="B1" s="32"/>
      <c r="C1" s="33"/>
      <c r="D1" s="33"/>
      <c r="E1" s="33"/>
      <c r="F1" s="33"/>
      <c r="G1" s="33"/>
      <c r="J1" t="s">
        <v>182</v>
      </c>
    </row>
    <row r="2" spans="1:12" x14ac:dyDescent="0.25">
      <c r="A2" s="135" t="s">
        <v>153</v>
      </c>
      <c r="B2" s="124" t="s">
        <v>154</v>
      </c>
      <c r="C2" s="132"/>
      <c r="D2" s="137"/>
      <c r="E2" s="138" t="s">
        <v>155</v>
      </c>
      <c r="F2" s="139"/>
      <c r="G2" s="140"/>
    </row>
    <row r="3" spans="1:12" x14ac:dyDescent="0.25">
      <c r="A3" s="136"/>
      <c r="B3" s="126" t="s">
        <v>185</v>
      </c>
      <c r="C3" s="126" t="s">
        <v>186</v>
      </c>
      <c r="D3" s="97" t="s">
        <v>186</v>
      </c>
      <c r="E3" s="126" t="s">
        <v>185</v>
      </c>
      <c r="F3" s="126" t="s">
        <v>186</v>
      </c>
      <c r="G3" s="69" t="s">
        <v>186</v>
      </c>
    </row>
    <row r="4" spans="1:12" ht="12.75" customHeight="1" x14ac:dyDescent="0.25">
      <c r="A4" s="38"/>
      <c r="B4" s="127"/>
      <c r="C4" s="127"/>
      <c r="D4" s="98" t="s">
        <v>185</v>
      </c>
      <c r="E4" s="127"/>
      <c r="F4" s="127"/>
      <c r="G4" s="70" t="s">
        <v>185</v>
      </c>
    </row>
    <row r="5" spans="1:12" ht="15" hidden="1" customHeight="1" x14ac:dyDescent="0.25">
      <c r="A5" s="43"/>
      <c r="B5" s="35" t="s">
        <v>23</v>
      </c>
      <c r="C5" s="35" t="s">
        <v>23</v>
      </c>
      <c r="D5" s="40" t="s">
        <v>78</v>
      </c>
      <c r="E5" s="35" t="s">
        <v>23</v>
      </c>
      <c r="F5" s="35" t="s">
        <v>23</v>
      </c>
      <c r="G5" s="36" t="s">
        <v>78</v>
      </c>
    </row>
    <row r="6" spans="1:12" x14ac:dyDescent="0.25">
      <c r="A6" s="30" t="s">
        <v>156</v>
      </c>
      <c r="B6" s="100">
        <v>845327.58236000012</v>
      </c>
      <c r="C6" s="100">
        <v>1224971.8932299996</v>
      </c>
      <c r="D6" s="101">
        <v>144.91091013617489</v>
      </c>
      <c r="E6" s="100">
        <v>166603.94244000001</v>
      </c>
      <c r="F6" s="100">
        <v>336182.37107999995</v>
      </c>
      <c r="G6" s="101">
        <v>201.78536363331924</v>
      </c>
      <c r="I6" s="42"/>
      <c r="J6" s="42"/>
      <c r="K6" s="42"/>
      <c r="L6" s="42"/>
    </row>
    <row r="7" spans="1:12" x14ac:dyDescent="0.25">
      <c r="A7" s="30" t="s">
        <v>177</v>
      </c>
      <c r="B7" s="94">
        <v>56349.659260000008</v>
      </c>
      <c r="C7" s="94">
        <v>77356.248869999996</v>
      </c>
      <c r="D7" s="102">
        <v>137.27900023862537</v>
      </c>
      <c r="E7" s="94">
        <v>4026.31086</v>
      </c>
      <c r="F7" s="94">
        <v>6986.8507499999996</v>
      </c>
      <c r="G7" s="102">
        <v>173.52983892555181</v>
      </c>
      <c r="I7" s="42"/>
      <c r="J7" s="42"/>
      <c r="K7" s="42"/>
      <c r="L7" s="42"/>
    </row>
    <row r="8" spans="1:12" x14ac:dyDescent="0.25">
      <c r="A8" s="30" t="s">
        <v>176</v>
      </c>
      <c r="B8" s="94">
        <v>40371.17444000001</v>
      </c>
      <c r="C8" s="94">
        <v>53254.842019999996</v>
      </c>
      <c r="D8" s="102">
        <v>131.91303636496335</v>
      </c>
      <c r="E8" s="94">
        <v>1598.5203100000001</v>
      </c>
      <c r="F8" s="94">
        <v>822.6049499999998</v>
      </c>
      <c r="G8" s="102">
        <v>51.460400274801621</v>
      </c>
      <c r="I8" s="42"/>
      <c r="J8" s="42"/>
      <c r="K8" s="42"/>
      <c r="L8" s="42"/>
    </row>
    <row r="9" spans="1:12" x14ac:dyDescent="0.25">
      <c r="A9" s="30" t="s">
        <v>175</v>
      </c>
      <c r="B9" s="94">
        <v>7459.4423799999995</v>
      </c>
      <c r="C9" s="94">
        <v>9658.8182500000003</v>
      </c>
      <c r="D9" s="102">
        <v>129.48445417176077</v>
      </c>
      <c r="E9" s="94">
        <v>105.32675</v>
      </c>
      <c r="F9" s="94">
        <v>212.24880999999999</v>
      </c>
      <c r="G9" s="102">
        <v>201.51462947446873</v>
      </c>
      <c r="I9" s="42"/>
      <c r="J9" s="42"/>
      <c r="K9" s="42"/>
      <c r="L9" s="42"/>
    </row>
    <row r="10" spans="1:12" x14ac:dyDescent="0.25">
      <c r="A10" s="30" t="s">
        <v>174</v>
      </c>
      <c r="B10" s="94">
        <v>97484.433170000004</v>
      </c>
      <c r="C10" s="94">
        <v>129650.01304000001</v>
      </c>
      <c r="D10" s="102">
        <v>132.99560639995462</v>
      </c>
      <c r="E10" s="94">
        <v>11370.200809999998</v>
      </c>
      <c r="F10" s="94">
        <v>7293.4738900000002</v>
      </c>
      <c r="G10" s="102">
        <v>64.145515210122312</v>
      </c>
      <c r="I10" s="42"/>
      <c r="J10" s="42"/>
      <c r="K10" s="42"/>
      <c r="L10" s="42"/>
    </row>
    <row r="11" spans="1:12" x14ac:dyDescent="0.25">
      <c r="A11" s="30" t="s">
        <v>173</v>
      </c>
      <c r="B11" s="94">
        <v>80865.817609999998</v>
      </c>
      <c r="C11" s="94">
        <v>173489.02528999999</v>
      </c>
      <c r="D11" s="102">
        <v>214.53938192612307</v>
      </c>
      <c r="E11" s="94">
        <v>56089.929639999995</v>
      </c>
      <c r="F11" s="94">
        <v>136276.30744999999</v>
      </c>
      <c r="G11" s="102">
        <v>242.96038223734166</v>
      </c>
      <c r="I11" s="42"/>
      <c r="J11" s="42"/>
      <c r="K11" s="42"/>
      <c r="L11" s="42"/>
    </row>
    <row r="12" spans="1:12" x14ac:dyDescent="0.25">
      <c r="A12" s="30" t="s">
        <v>172</v>
      </c>
      <c r="B12" s="94">
        <v>108563.94014999999</v>
      </c>
      <c r="C12" s="94">
        <v>122604.05828999997</v>
      </c>
      <c r="D12" s="102">
        <v>112.93257975033065</v>
      </c>
      <c r="E12" s="94">
        <v>12152.681709999997</v>
      </c>
      <c r="F12" s="94">
        <v>15016.506129999998</v>
      </c>
      <c r="G12" s="102">
        <v>123.56537008324233</v>
      </c>
      <c r="I12" s="42"/>
      <c r="J12" s="42"/>
      <c r="K12" s="42"/>
      <c r="L12" s="42"/>
    </row>
    <row r="13" spans="1:12" x14ac:dyDescent="0.25">
      <c r="A13" s="30" t="s">
        <v>171</v>
      </c>
      <c r="B13" s="94">
        <v>36955.303050000002</v>
      </c>
      <c r="C13" s="94">
        <v>46754.400519999996</v>
      </c>
      <c r="D13" s="102">
        <v>126.51607932085405</v>
      </c>
      <c r="E13" s="94">
        <v>1466.3551699999998</v>
      </c>
      <c r="F13" s="94">
        <v>2354.38688</v>
      </c>
      <c r="G13" s="102">
        <v>160.5604786731171</v>
      </c>
      <c r="I13" s="42"/>
      <c r="J13" s="42"/>
      <c r="K13" s="42"/>
      <c r="L13" s="42"/>
    </row>
    <row r="14" spans="1:12" x14ac:dyDescent="0.25">
      <c r="A14" s="30" t="s">
        <v>170</v>
      </c>
      <c r="B14" s="94">
        <v>2911.4250900000002</v>
      </c>
      <c r="C14" s="94">
        <v>4651.8148499999998</v>
      </c>
      <c r="D14" s="102">
        <v>159.77793369912874</v>
      </c>
      <c r="E14" s="94">
        <v>964.10182999999995</v>
      </c>
      <c r="F14" s="94">
        <v>1547.1613199999999</v>
      </c>
      <c r="G14" s="102">
        <v>160.47696123551594</v>
      </c>
      <c r="I14" s="42"/>
      <c r="J14" s="42"/>
      <c r="K14" s="42"/>
      <c r="L14" s="42"/>
    </row>
    <row r="15" spans="1:12" x14ac:dyDescent="0.25">
      <c r="A15" s="30" t="s">
        <v>169</v>
      </c>
      <c r="B15" s="94">
        <v>11862.33973</v>
      </c>
      <c r="C15" s="94">
        <v>16884.554319999999</v>
      </c>
      <c r="D15" s="102">
        <v>142.33747055227863</v>
      </c>
      <c r="E15" s="94">
        <v>10520.44275</v>
      </c>
      <c r="F15" s="94">
        <v>13250.83496</v>
      </c>
      <c r="G15" s="102">
        <v>125.95320629447843</v>
      </c>
      <c r="I15" s="42"/>
      <c r="J15" s="42"/>
      <c r="K15" s="42"/>
      <c r="L15" s="42"/>
    </row>
    <row r="16" spans="1:12" x14ac:dyDescent="0.25">
      <c r="A16" s="30" t="s">
        <v>168</v>
      </c>
      <c r="B16" s="94">
        <v>13438.298719999999</v>
      </c>
      <c r="C16" s="94">
        <v>19442.620029999998</v>
      </c>
      <c r="D16" s="102">
        <v>144.68066557460779</v>
      </c>
      <c r="E16" s="94">
        <v>1636.8022799999999</v>
      </c>
      <c r="F16" s="94">
        <v>3098.6275299999998</v>
      </c>
      <c r="G16" s="102">
        <v>189.3098248861188</v>
      </c>
      <c r="I16" s="42"/>
      <c r="J16" s="42"/>
      <c r="K16" s="42"/>
      <c r="L16" s="42"/>
    </row>
    <row r="17" spans="1:12" x14ac:dyDescent="0.25">
      <c r="A17" s="30" t="s">
        <v>167</v>
      </c>
      <c r="B17" s="94">
        <v>36012.250240000001</v>
      </c>
      <c r="C17" s="94">
        <v>45906.30025</v>
      </c>
      <c r="D17" s="102">
        <v>127.47412323323897</v>
      </c>
      <c r="E17" s="94">
        <v>1128.1908100000001</v>
      </c>
      <c r="F17" s="94">
        <v>1789.0640599999999</v>
      </c>
      <c r="G17" s="102">
        <v>158.57814512777318</v>
      </c>
      <c r="I17" s="42"/>
      <c r="J17" s="42"/>
      <c r="K17" s="42"/>
      <c r="L17" s="42"/>
    </row>
    <row r="18" spans="1:12" x14ac:dyDescent="0.25">
      <c r="A18" s="30" t="s">
        <v>163</v>
      </c>
      <c r="B18" s="94">
        <v>14771.232049999999</v>
      </c>
      <c r="C18" s="94">
        <v>17304.104009999999</v>
      </c>
      <c r="D18" s="102">
        <v>117.14733037451673</v>
      </c>
      <c r="E18" s="94">
        <v>228.25479999999999</v>
      </c>
      <c r="F18" s="94">
        <v>187.91224000000003</v>
      </c>
      <c r="G18" s="102">
        <v>82.32564660195537</v>
      </c>
      <c r="I18" s="42"/>
      <c r="J18" s="42"/>
      <c r="K18" s="42"/>
      <c r="L18" s="42"/>
    </row>
    <row r="19" spans="1:12" x14ac:dyDescent="0.25">
      <c r="A19" s="30" t="s">
        <v>162</v>
      </c>
      <c r="B19" s="94">
        <v>22930.213810000001</v>
      </c>
      <c r="C19" s="94">
        <v>36141.329539999999</v>
      </c>
      <c r="D19" s="102">
        <v>157.61444633472433</v>
      </c>
      <c r="E19" s="94">
        <v>1269.5003200000001</v>
      </c>
      <c r="F19" s="94">
        <v>1382.0630799999999</v>
      </c>
      <c r="G19" s="102">
        <v>108.86669804069051</v>
      </c>
      <c r="I19" s="42"/>
      <c r="J19" s="42"/>
      <c r="K19" s="42"/>
      <c r="L19" s="42"/>
    </row>
    <row r="20" spans="1:12" x14ac:dyDescent="0.25">
      <c r="A20" s="30" t="s">
        <v>161</v>
      </c>
      <c r="B20" s="94">
        <v>1351.6123600000001</v>
      </c>
      <c r="C20" s="94">
        <v>5265.2826399999994</v>
      </c>
      <c r="D20" s="103" t="s">
        <v>184</v>
      </c>
      <c r="E20" s="94">
        <v>57.675930000000001</v>
      </c>
      <c r="F20" s="94">
        <v>51.000389999999996</v>
      </c>
      <c r="G20" s="102">
        <v>88.425778309946622</v>
      </c>
      <c r="I20" s="42"/>
      <c r="J20" s="42"/>
      <c r="K20" s="42"/>
      <c r="L20" s="42"/>
    </row>
    <row r="21" spans="1:12" x14ac:dyDescent="0.25">
      <c r="A21" s="30" t="s">
        <v>160</v>
      </c>
      <c r="B21" s="94">
        <v>68837.516670000012</v>
      </c>
      <c r="C21" s="94">
        <v>145422.55787000002</v>
      </c>
      <c r="D21" s="102">
        <v>211.25479956974743</v>
      </c>
      <c r="E21" s="94">
        <v>44918.241480000012</v>
      </c>
      <c r="F21" s="94">
        <v>107577.96805000001</v>
      </c>
      <c r="G21" s="102">
        <v>239.49728329836654</v>
      </c>
      <c r="I21" s="42"/>
      <c r="J21" s="42"/>
      <c r="K21" s="42"/>
      <c r="L21" s="42"/>
    </row>
    <row r="22" spans="1:12" x14ac:dyDescent="0.25">
      <c r="A22" s="30" t="s">
        <v>159</v>
      </c>
      <c r="B22" s="94">
        <v>125836.71046</v>
      </c>
      <c r="C22" s="94">
        <v>159575.99046999999</v>
      </c>
      <c r="D22" s="102">
        <v>126.81195327394128</v>
      </c>
      <c r="E22" s="94">
        <v>13249.92469</v>
      </c>
      <c r="F22" s="94">
        <v>24252.44281</v>
      </c>
      <c r="G22" s="102">
        <v>183.03834457492303</v>
      </c>
      <c r="I22" s="42"/>
      <c r="J22" s="42"/>
      <c r="K22" s="42"/>
      <c r="L22" s="42"/>
    </row>
    <row r="23" spans="1:12" x14ac:dyDescent="0.25">
      <c r="A23" s="30" t="s">
        <v>158</v>
      </c>
      <c r="B23" s="94">
        <v>64933.18172</v>
      </c>
      <c r="C23" s="94">
        <v>82520.89446000001</v>
      </c>
      <c r="D23" s="102">
        <v>127.08586315058521</v>
      </c>
      <c r="E23" s="94">
        <v>2769.11841</v>
      </c>
      <c r="F23" s="94">
        <v>8180.1770800000004</v>
      </c>
      <c r="G23" s="104">
        <v>295.4072693482255</v>
      </c>
      <c r="I23" s="42"/>
      <c r="J23" s="42"/>
      <c r="K23" s="42"/>
      <c r="L23" s="42"/>
    </row>
    <row r="24" spans="1:12" x14ac:dyDescent="0.25">
      <c r="A24" s="30" t="s">
        <v>164</v>
      </c>
      <c r="B24" s="94">
        <v>14891.998809999999</v>
      </c>
      <c r="C24" s="94">
        <v>20032.80744</v>
      </c>
      <c r="D24" s="102">
        <v>134.5206086542791</v>
      </c>
      <c r="E24" s="94">
        <v>858.71983</v>
      </c>
      <c r="F24" s="94">
        <v>2046.2112199999999</v>
      </c>
      <c r="G24" s="102">
        <v>238.2862429064902</v>
      </c>
      <c r="I24" s="42"/>
      <c r="J24" s="42"/>
      <c r="K24" s="42"/>
      <c r="L24" s="42"/>
    </row>
    <row r="25" spans="1:12" x14ac:dyDescent="0.25">
      <c r="A25" s="30" t="s">
        <v>157</v>
      </c>
      <c r="B25" s="94">
        <v>3641.3898799999997</v>
      </c>
      <c r="C25" s="94">
        <v>5585.74712</v>
      </c>
      <c r="D25" s="104">
        <v>153.39601921450938</v>
      </c>
      <c r="E25" s="94">
        <v>852.44128000000001</v>
      </c>
      <c r="F25" s="94">
        <v>1979.74558</v>
      </c>
      <c r="G25" s="102">
        <v>232.24421745507212</v>
      </c>
      <c r="I25" s="42"/>
      <c r="J25" s="42"/>
      <c r="K25" s="42"/>
      <c r="L25" s="42"/>
    </row>
    <row r="26" spans="1:12" x14ac:dyDescent="0.25">
      <c r="A26" s="30" t="s">
        <v>165</v>
      </c>
      <c r="B26" s="94">
        <v>35805.243860000002</v>
      </c>
      <c r="C26" s="94">
        <v>53423.693449999999</v>
      </c>
      <c r="D26" s="102">
        <v>149.20633876671491</v>
      </c>
      <c r="E26" s="94">
        <v>1332.5267799999999</v>
      </c>
      <c r="F26" s="94">
        <v>1847.3659</v>
      </c>
      <c r="G26" s="102">
        <v>138.63630568085094</v>
      </c>
      <c r="I26" s="42"/>
      <c r="J26" s="42"/>
      <c r="K26" s="42"/>
      <c r="L26" s="42"/>
    </row>
    <row r="27" spans="1:12" x14ac:dyDescent="0.25">
      <c r="A27" s="30" t="s">
        <v>166</v>
      </c>
      <c r="B27" s="94">
        <v>54.398900000000005</v>
      </c>
      <c r="C27" s="94">
        <v>46.790500000000002</v>
      </c>
      <c r="D27" s="102">
        <v>86.013687776774901</v>
      </c>
      <c r="E27" s="94">
        <v>8.6760000000000002</v>
      </c>
      <c r="F27" s="94">
        <v>29.417999999999999</v>
      </c>
      <c r="G27" s="104" t="s">
        <v>184</v>
      </c>
      <c r="I27" s="42"/>
      <c r="J27" s="42"/>
      <c r="K27" s="42"/>
      <c r="L27" s="42"/>
    </row>
    <row r="28" spans="1:12" x14ac:dyDescent="0.25">
      <c r="C28" s="47"/>
      <c r="D28" s="48"/>
      <c r="E28" s="47"/>
      <c r="I28" s="42"/>
      <c r="J28" s="42"/>
    </row>
    <row r="29" spans="1:12" x14ac:dyDescent="0.25">
      <c r="A29" s="13" t="s">
        <v>18</v>
      </c>
      <c r="C29" s="47"/>
      <c r="D29" s="47"/>
      <c r="E29" s="47"/>
    </row>
    <row r="31" spans="1:12" x14ac:dyDescent="0.25">
      <c r="E31" s="41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2022-06-28T12:13:28Z</dcterms:modified>
</cp:coreProperties>
</file>