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3"/>
  </bookViews>
  <sheets>
    <sheet name="Table 1" sheetId="1" r:id="rId1"/>
    <sheet name="Table 2" sheetId="2" r:id="rId2"/>
    <sheet name="Table 3" sheetId="3" r:id="rId3"/>
    <sheet name="Table 4" sheetId="4" r:id="rId4"/>
    <sheet name="Tabela 5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2" l="1"/>
  <c r="J20" i="2"/>
  <c r="H20" i="2"/>
  <c r="F20" i="2"/>
  <c r="D20" i="2"/>
  <c r="B20" i="2"/>
  <c r="K19" i="2"/>
  <c r="J19" i="2"/>
  <c r="H19" i="2"/>
  <c r="F19" i="2"/>
  <c r="D19" i="2"/>
  <c r="B19" i="2"/>
  <c r="K18" i="2"/>
  <c r="J18" i="2"/>
  <c r="H18" i="2"/>
  <c r="F18" i="2"/>
  <c r="D18" i="2"/>
  <c r="B18" i="2"/>
  <c r="K17" i="2"/>
  <c r="J17" i="2"/>
  <c r="H17" i="2"/>
  <c r="F17" i="2"/>
  <c r="D17" i="2"/>
  <c r="B17" i="2"/>
  <c r="K16" i="2"/>
  <c r="J16" i="2"/>
  <c r="H16" i="2"/>
  <c r="F16" i="2"/>
  <c r="D16" i="2"/>
  <c r="B16" i="2"/>
  <c r="K15" i="2"/>
  <c r="J15" i="2"/>
  <c r="H15" i="2"/>
  <c r="F15" i="2"/>
  <c r="D15" i="2"/>
  <c r="B15" i="2"/>
  <c r="K14" i="2"/>
  <c r="J14" i="2"/>
  <c r="H14" i="2"/>
  <c r="F14" i="2"/>
  <c r="D14" i="2"/>
  <c r="B14" i="2"/>
  <c r="K13" i="2"/>
  <c r="J13" i="2"/>
  <c r="H13" i="2"/>
  <c r="F13" i="2"/>
  <c r="D13" i="2"/>
  <c r="B13" i="2"/>
  <c r="K12" i="2"/>
  <c r="J12" i="2"/>
  <c r="H12" i="2"/>
  <c r="F12" i="2"/>
  <c r="D12" i="2"/>
  <c r="B12" i="2"/>
  <c r="K11" i="2"/>
  <c r="J11" i="2"/>
  <c r="H11" i="2"/>
  <c r="F11" i="2"/>
  <c r="D11" i="2"/>
  <c r="B11" i="2"/>
  <c r="K10" i="2"/>
  <c r="J10" i="2"/>
  <c r="H10" i="2"/>
  <c r="F10" i="2"/>
  <c r="D10" i="2"/>
  <c r="B10" i="2"/>
  <c r="K9" i="2"/>
  <c r="J9" i="2"/>
  <c r="H9" i="2"/>
  <c r="F9" i="2"/>
  <c r="D9" i="2"/>
  <c r="B9" i="2"/>
  <c r="K8" i="2"/>
  <c r="J8" i="2"/>
  <c r="H8" i="2"/>
  <c r="F8" i="2"/>
  <c r="D8" i="2"/>
  <c r="B8" i="2"/>
  <c r="I7" i="2"/>
  <c r="G7" i="2"/>
  <c r="J7" i="2" s="1"/>
  <c r="E7" i="2"/>
  <c r="D7" i="2" s="1"/>
  <c r="C7" i="2"/>
  <c r="B7" i="2" s="1"/>
  <c r="K6" i="2"/>
  <c r="J6" i="2"/>
  <c r="H6" i="2"/>
  <c r="F6" i="2"/>
  <c r="D6" i="2"/>
  <c r="B6" i="2"/>
  <c r="K5" i="2"/>
  <c r="J5" i="2"/>
  <c r="K7" i="2" l="1"/>
  <c r="F7" i="2"/>
  <c r="H7" i="2"/>
</calcChain>
</file>

<file path=xl/sharedStrings.xml><?xml version="1.0" encoding="utf-8"?>
<sst xmlns="http://schemas.openxmlformats.org/spreadsheetml/2006/main" count="257" uniqueCount="183">
  <si>
    <t>PERIOD</t>
  </si>
  <si>
    <t>April</t>
  </si>
  <si>
    <t>TRGOVINSKI</t>
  </si>
  <si>
    <t>PARTNERI</t>
  </si>
  <si>
    <t>%</t>
  </si>
  <si>
    <t>Japan</t>
  </si>
  <si>
    <t xml:space="preserve">Brazil </t>
  </si>
  <si>
    <t xml:space="preserve">Malta </t>
  </si>
  <si>
    <t xml:space="preserve">CEFTA </t>
  </si>
  <si>
    <t>0-9 TOTAL</t>
  </si>
  <si>
    <t>IMPORT</t>
  </si>
  <si>
    <t>EXPORT</t>
  </si>
  <si>
    <t>TRADE BALANCE</t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</si>
  <si>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</si>
  <si>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</si>
  <si>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</si>
  <si>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</si>
  <si>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</si>
  <si>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</si>
  <si>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</si>
  <si>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</si>
  <si>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</si>
  <si>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</si>
  <si>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</si>
  <si>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EXTERNAL TRADE IN GOODS, TOTAL</t>
  </si>
  <si>
    <r>
      <t>Table 1. External trade in goods of Montenegro by months, in thousand Eur</t>
    </r>
    <r>
      <rPr>
        <b/>
        <i/>
        <vertAlign val="superscript"/>
        <sz val="9"/>
        <rFont val="Arial"/>
        <family val="2"/>
      </rPr>
      <t>(p)</t>
    </r>
  </si>
  <si>
    <t>(p) - preliminary data</t>
  </si>
  <si>
    <r>
      <t xml:space="preserve">
Table 2. External trade in goods of Montenegro by the continents and selected countries</t>
    </r>
    <r>
      <rPr>
        <b/>
        <i/>
        <vertAlign val="superscript"/>
        <sz val="9"/>
        <color indexed="8"/>
        <rFont val="Arial"/>
        <family val="2"/>
      </rPr>
      <t xml:space="preserve">(p) </t>
    </r>
    <r>
      <rPr>
        <b/>
        <i/>
        <sz val="9"/>
        <color indexed="8"/>
        <rFont val="Arial"/>
        <family val="2"/>
      </rPr>
      <t xml:space="preserve">
</t>
    </r>
  </si>
  <si>
    <t>thous. EUR</t>
  </si>
  <si>
    <t xml:space="preserve">WORLD </t>
  </si>
  <si>
    <t xml:space="preserve">Europe </t>
  </si>
  <si>
    <t xml:space="preserve">Africa </t>
  </si>
  <si>
    <t>Asia</t>
  </si>
  <si>
    <t>America</t>
  </si>
  <si>
    <t xml:space="preserve">Oceania </t>
  </si>
  <si>
    <t>USA</t>
  </si>
  <si>
    <t>China</t>
  </si>
  <si>
    <t>Russia</t>
  </si>
  <si>
    <t>Switzerland</t>
  </si>
  <si>
    <t>Turkey</t>
  </si>
  <si>
    <r>
      <t>Table 3. External trade in goods by EU member states and CEFTA parties, in thousand Eur</t>
    </r>
    <r>
      <rPr>
        <b/>
        <i/>
        <vertAlign val="superscript"/>
        <sz val="9"/>
        <color indexed="8"/>
        <rFont val="Arial"/>
        <family val="2"/>
      </rPr>
      <t>(p)</t>
    </r>
  </si>
  <si>
    <t>TRADING PARTNERS</t>
  </si>
  <si>
    <t>WORLD</t>
  </si>
  <si>
    <t>Austria</t>
  </si>
  <si>
    <t>Belgium</t>
  </si>
  <si>
    <t>Bulgaria</t>
  </si>
  <si>
    <t>Czechia</t>
  </si>
  <si>
    <t xml:space="preserve">Denmark </t>
  </si>
  <si>
    <t>Estonia</t>
  </si>
  <si>
    <t>Finland</t>
  </si>
  <si>
    <t xml:space="preserve">France </t>
  </si>
  <si>
    <t xml:space="preserve">Greece </t>
  </si>
  <si>
    <t xml:space="preserve">Netherlands </t>
  </si>
  <si>
    <t xml:space="preserve">Ireland </t>
  </si>
  <si>
    <t>Italy</t>
  </si>
  <si>
    <t>Cyprus</t>
  </si>
  <si>
    <t xml:space="preserve">Latvia </t>
  </si>
  <si>
    <t xml:space="preserve">Lithuania </t>
  </si>
  <si>
    <t>Luxembourg</t>
  </si>
  <si>
    <t>Hungary</t>
  </si>
  <si>
    <t>Germany</t>
  </si>
  <si>
    <t>Poland</t>
  </si>
  <si>
    <t>Portugal</t>
  </si>
  <si>
    <t>Croatia</t>
  </si>
  <si>
    <t>Romania</t>
  </si>
  <si>
    <t>Slovakia</t>
  </si>
  <si>
    <t>Slovenia</t>
  </si>
  <si>
    <t>Spain</t>
  </si>
  <si>
    <t>Sweden</t>
  </si>
  <si>
    <t>United Kingdom</t>
  </si>
  <si>
    <t xml:space="preserve">Albania </t>
  </si>
  <si>
    <t>Bosnia-Herzegovina</t>
  </si>
  <si>
    <t>Moldova</t>
  </si>
  <si>
    <t>Macedonia</t>
  </si>
  <si>
    <t xml:space="preserve">Serbia </t>
  </si>
  <si>
    <t xml:space="preserve">Kosovo </t>
  </si>
  <si>
    <r>
      <t xml:space="preserve">
Table 2. External trade in goods of Montenegro by Standard international trade classification - SITC</t>
    </r>
    <r>
      <rPr>
        <b/>
        <i/>
        <vertAlign val="superscript"/>
        <sz val="9"/>
        <color indexed="8"/>
        <rFont val="Arial"/>
        <family val="2"/>
      </rPr>
      <t xml:space="preserve">(p) </t>
    </r>
    <r>
      <rPr>
        <b/>
        <i/>
        <sz val="9"/>
        <color indexed="8"/>
        <rFont val="Arial"/>
        <family val="2"/>
      </rPr>
      <t xml:space="preserve">
</t>
    </r>
  </si>
  <si>
    <t>Index</t>
  </si>
  <si>
    <t xml:space="preserve">0 Food and live animals </t>
  </si>
  <si>
    <t xml:space="preserve">00 Live animals </t>
  </si>
  <si>
    <t xml:space="preserve">01 Meat and meat preparations </t>
  </si>
  <si>
    <t xml:space="preserve">02 Diary products and eggs </t>
  </si>
  <si>
    <t>03 Fish and preparations</t>
  </si>
  <si>
    <t xml:space="preserve">04 Cereal and cereal products </t>
  </si>
  <si>
    <t xml:space="preserve">05 Vegetables and fruit </t>
  </si>
  <si>
    <t>06 Sugars, sugar preparations and honey</t>
  </si>
  <si>
    <t>07 Coffee, tea, cocoa, spices, and manufactures thereof</t>
  </si>
  <si>
    <t>08 Feeding stuff for animals (not including unmilled cereals)</t>
  </si>
  <si>
    <t>09 Miscellaneous edible products and preparations</t>
  </si>
  <si>
    <t xml:space="preserve">1 Beverages and tobacco </t>
  </si>
  <si>
    <t>11 Beverages</t>
  </si>
  <si>
    <t>12 Tobacco and tobacco manufactures</t>
  </si>
  <si>
    <t>2 Crude materials, inedible, except fuels</t>
  </si>
  <si>
    <t>21 Hides, skins and fur skins, raw</t>
  </si>
  <si>
    <t>22 Oil-seeds and oleaginous fruits</t>
  </si>
  <si>
    <t xml:space="preserve">23 Crude rubber </t>
  </si>
  <si>
    <t>24 Cork and wood</t>
  </si>
  <si>
    <t>25 Pulp and waste paper</t>
  </si>
  <si>
    <t>26 Textile fibres and their wastes</t>
  </si>
  <si>
    <t>27 Crude fertilizers, and crude minerals</t>
  </si>
  <si>
    <t>28 Metalliferous ores and metal scrap</t>
  </si>
  <si>
    <t>29 Crude animal and vegetable materials, n.e.s.</t>
  </si>
  <si>
    <t>3 Mineral fuels, lubricants and related materials</t>
  </si>
  <si>
    <t>32 Coal, coke and briquettes</t>
  </si>
  <si>
    <t>33 Petroleum, petroleum products and related materials</t>
  </si>
  <si>
    <t>34 Gas, natural and manufactured</t>
  </si>
  <si>
    <t>35 Electric current</t>
  </si>
  <si>
    <t>4 Animal oils and fats</t>
  </si>
  <si>
    <t>41 Animal oils and fats</t>
  </si>
  <si>
    <t>42 Fixed vegetable fats and oils</t>
  </si>
  <si>
    <t>43 Animal or vegetable fats and oils, processed</t>
  </si>
  <si>
    <t>5 Chemicals</t>
  </si>
  <si>
    <t>51 Organic chemicals</t>
  </si>
  <si>
    <t>52 Inorganic chemicals</t>
  </si>
  <si>
    <t>53 Dyeing, tanning and colouring materials</t>
  </si>
  <si>
    <t>54 Medicinal and pharmaceutical products</t>
  </si>
  <si>
    <t>55 Essential oils, perfume materials, toilet prep.</t>
  </si>
  <si>
    <t>56 Fertilizers (other than those of group 272)</t>
  </si>
  <si>
    <t>57 Plastics in primary forms</t>
  </si>
  <si>
    <t>58 Plastics in non-primary forms</t>
  </si>
  <si>
    <t>59 Chemicals and products n.e.s.</t>
  </si>
  <si>
    <r>
      <t xml:space="preserve">6 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Manufactured goods classified chiefly by material</t>
    </r>
  </si>
  <si>
    <t>61 Leather, leather manufactures and dressed fur skins</t>
  </si>
  <si>
    <t>62 Rubber manufactures</t>
  </si>
  <si>
    <t>63 Cork and wood manufactures</t>
  </si>
  <si>
    <t>64 Paper, paperboard and articles of paper pulp</t>
  </si>
  <si>
    <t>65 Textile yarn, fabrics, made-up  articles and related products</t>
  </si>
  <si>
    <t>66 Non-metallic mineral manufactures</t>
  </si>
  <si>
    <t>67 Iron and steel</t>
  </si>
  <si>
    <t>68 Non-ferrous metals</t>
  </si>
  <si>
    <t>69 Manufactures of metals</t>
  </si>
  <si>
    <t>7 Machinery and transport equipment</t>
  </si>
  <si>
    <t>71 Power-generating machinery and equipment</t>
  </si>
  <si>
    <t>72 Machinery specialized for particular industries</t>
  </si>
  <si>
    <t>73 Metalworking machinery</t>
  </si>
  <si>
    <t>74 General industrial machinery and equipment</t>
  </si>
  <si>
    <t>75 Office machines and data-processing machines</t>
  </si>
  <si>
    <t>76 Telecommunications and sound-recording and reproducing apparatus and equipment</t>
  </si>
  <si>
    <t>77 Electrical machinery, apparatus and appliances</t>
  </si>
  <si>
    <t>78 Road vehicles</t>
  </si>
  <si>
    <t>79  Other transport equipment</t>
  </si>
  <si>
    <t>8 Miscellaneous manufactured articles</t>
  </si>
  <si>
    <t>81 Prefabricated buildings; sanitary equipment</t>
  </si>
  <si>
    <t>82 Furniture, and parts thereof</t>
  </si>
  <si>
    <t>83 Travel goods, handbags and similar containers</t>
  </si>
  <si>
    <t>84 Articles of apparel and clothing accessories</t>
  </si>
  <si>
    <t>85  Footwear</t>
  </si>
  <si>
    <t xml:space="preserve">87 Professional, scientific and controlling instruments </t>
  </si>
  <si>
    <t>88 Photographic apparatus, equipment and supplies and optical goods</t>
  </si>
  <si>
    <t>89 Miscellaneous manufactured articles</t>
  </si>
  <si>
    <t>9 Commodities and transactions not classified elsewhere in the SITC</t>
  </si>
  <si>
    <r>
      <t xml:space="preserve">
Table 2. External trade in goods of Montenegro by Combined nomenclature - CN</t>
    </r>
    <r>
      <rPr>
        <b/>
        <i/>
        <vertAlign val="superscript"/>
        <sz val="9"/>
        <color indexed="8"/>
        <rFont val="Arial"/>
        <family val="2"/>
      </rPr>
      <t xml:space="preserve">(p) </t>
    </r>
    <r>
      <rPr>
        <b/>
        <i/>
        <sz val="9"/>
        <color indexed="8"/>
        <rFont val="Arial"/>
        <family val="2"/>
      </rPr>
      <t xml:space="preserve">
</t>
    </r>
  </si>
  <si>
    <t>Total</t>
  </si>
  <si>
    <r>
      <rPr>
        <b/>
        <sz val="9"/>
        <color theme="1"/>
        <rFont val="Arial"/>
        <family val="2"/>
      </rPr>
      <t>I</t>
    </r>
    <r>
      <rPr>
        <sz val="9"/>
        <color theme="1"/>
        <rFont val="Arial"/>
        <family val="2"/>
      </rPr>
      <t xml:space="preserve">        Live animals, animal products </t>
    </r>
  </si>
  <si>
    <r>
      <rPr>
        <b/>
        <sz val="9"/>
        <color theme="1"/>
        <rFont val="Arial"/>
        <family val="2"/>
      </rPr>
      <t xml:space="preserve">II </t>
    </r>
    <r>
      <rPr>
        <sz val="9"/>
        <color theme="1"/>
        <rFont val="Arial"/>
        <family val="2"/>
      </rPr>
      <t xml:space="preserve">     Vegetable products  </t>
    </r>
  </si>
  <si>
    <r>
      <rPr>
        <b/>
        <sz val="9"/>
        <color theme="1"/>
        <rFont val="Arial"/>
        <family val="2"/>
      </rPr>
      <t>III</t>
    </r>
    <r>
      <rPr>
        <sz val="9"/>
        <color theme="1"/>
        <rFont val="Arial"/>
        <family val="2"/>
      </rPr>
      <t xml:space="preserve">     Animal or vegetable fats, oils and waxes </t>
    </r>
  </si>
  <si>
    <r>
      <rPr>
        <b/>
        <sz val="9"/>
        <color theme="1"/>
        <rFont val="Arial"/>
        <family val="2"/>
      </rPr>
      <t>IV</t>
    </r>
    <r>
      <rPr>
        <sz val="9"/>
        <color theme="1"/>
        <rFont val="Arial"/>
        <family val="2"/>
      </rPr>
      <t xml:space="preserve">     Prepared foodstuffs; beverages; tobacco  </t>
    </r>
  </si>
  <si>
    <r>
      <rPr>
        <b/>
        <sz val="9"/>
        <color theme="1"/>
        <rFont val="Arial"/>
        <family val="2"/>
      </rPr>
      <t xml:space="preserve">V  </t>
    </r>
    <r>
      <rPr>
        <sz val="9"/>
        <color theme="1"/>
        <rFont val="Arial"/>
        <family val="2"/>
      </rPr>
      <t xml:space="preserve">    Mineral products   </t>
    </r>
  </si>
  <si>
    <r>
      <rPr>
        <b/>
        <sz val="9"/>
        <color theme="1"/>
        <rFont val="Arial"/>
        <family val="2"/>
      </rPr>
      <t xml:space="preserve">VI </t>
    </r>
    <r>
      <rPr>
        <sz val="9"/>
        <color theme="1"/>
        <rFont val="Arial"/>
        <family val="2"/>
      </rPr>
      <t xml:space="preserve">    Products of the chemical or allied industries  </t>
    </r>
  </si>
  <si>
    <r>
      <rPr>
        <b/>
        <sz val="9"/>
        <color theme="1"/>
        <rFont val="Arial"/>
        <family val="2"/>
      </rPr>
      <t>VII</t>
    </r>
    <r>
      <rPr>
        <sz val="9"/>
        <color theme="1"/>
        <rFont val="Arial"/>
        <family val="2"/>
      </rPr>
      <t xml:space="preserve">    Plastics, rubber and articles thereof  </t>
    </r>
  </si>
  <si>
    <r>
      <rPr>
        <b/>
        <sz val="9"/>
        <color theme="1"/>
        <rFont val="Arial"/>
        <family val="2"/>
      </rPr>
      <t>VIII</t>
    </r>
    <r>
      <rPr>
        <sz val="9"/>
        <color theme="1"/>
        <rFont val="Arial"/>
        <family val="2"/>
      </rPr>
      <t xml:space="preserve">   Raw hides and skins, leather, furskins and articles thereof  </t>
    </r>
  </si>
  <si>
    <r>
      <rPr>
        <b/>
        <sz val="9"/>
        <color theme="1"/>
        <rFont val="Arial"/>
        <family val="2"/>
      </rPr>
      <t>IX</t>
    </r>
    <r>
      <rPr>
        <sz val="9"/>
        <color theme="1"/>
        <rFont val="Arial"/>
        <family val="2"/>
      </rPr>
      <t xml:space="preserve">     Wood, articles of wood; basketware; charcoal; cork  </t>
    </r>
  </si>
  <si>
    <r>
      <rPr>
        <b/>
        <sz val="9"/>
        <color theme="1"/>
        <rFont val="Arial"/>
        <family val="2"/>
      </rPr>
      <t xml:space="preserve">X </t>
    </r>
    <r>
      <rPr>
        <sz val="9"/>
        <color theme="1"/>
        <rFont val="Arial"/>
        <family val="2"/>
      </rPr>
      <t xml:space="preserve">     Materials and products of paper industry  </t>
    </r>
  </si>
  <si>
    <r>
      <rPr>
        <b/>
        <sz val="9"/>
        <color theme="1"/>
        <rFont val="Arial"/>
        <family val="2"/>
      </rPr>
      <t xml:space="preserve">XI </t>
    </r>
    <r>
      <rPr>
        <sz val="9"/>
        <color theme="1"/>
        <rFont val="Arial"/>
        <family val="2"/>
      </rPr>
      <t xml:space="preserve">    Textiles and textile articles  </t>
    </r>
  </si>
  <si>
    <r>
      <rPr>
        <b/>
        <sz val="9"/>
        <color theme="1"/>
        <rFont val="Arial"/>
        <family val="2"/>
      </rPr>
      <t>XII</t>
    </r>
    <r>
      <rPr>
        <sz val="9"/>
        <color theme="1"/>
        <rFont val="Arial"/>
        <family val="2"/>
      </rPr>
      <t xml:space="preserve">    Footwear, headgear and accessories of fashion  </t>
    </r>
  </si>
  <si>
    <r>
      <rPr>
        <b/>
        <sz val="9"/>
        <color theme="1"/>
        <rFont val="Arial"/>
        <family val="2"/>
      </rPr>
      <t>XIV</t>
    </r>
    <r>
      <rPr>
        <sz val="9"/>
        <color theme="1"/>
        <rFont val="Arial"/>
        <family val="2"/>
      </rPr>
      <t xml:space="preserve">   Pearls, precious stones and metals; jewelleries; coins  </t>
    </r>
  </si>
  <si>
    <r>
      <rPr>
        <b/>
        <sz val="9"/>
        <color theme="1"/>
        <rFont val="Arial"/>
        <family val="2"/>
      </rPr>
      <t>XIII</t>
    </r>
    <r>
      <rPr>
        <sz val="9"/>
        <color theme="1"/>
        <rFont val="Arial"/>
        <family val="2"/>
      </rPr>
      <t xml:space="preserve">   Articles of stone, plaster, cement; ceramic products; glassware  </t>
    </r>
  </si>
  <si>
    <r>
      <rPr>
        <b/>
        <sz val="9"/>
        <color theme="1"/>
        <rFont val="Arial"/>
        <family val="2"/>
      </rPr>
      <t>XV</t>
    </r>
    <r>
      <rPr>
        <sz val="9"/>
        <color theme="1"/>
        <rFont val="Arial"/>
        <family val="2"/>
      </rPr>
      <t xml:space="preserve">    Base metals and articles of base metal  </t>
    </r>
  </si>
  <si>
    <r>
      <rPr>
        <b/>
        <sz val="9"/>
        <color theme="1"/>
        <rFont val="Arial"/>
        <family val="2"/>
      </rPr>
      <t>XVI</t>
    </r>
    <r>
      <rPr>
        <sz val="9"/>
        <color theme="1"/>
        <rFont val="Arial"/>
        <family val="2"/>
      </rPr>
      <t xml:space="preserve">   Machinery and mechanical appliances; electrical equipment  </t>
    </r>
  </si>
  <si>
    <r>
      <rPr>
        <b/>
        <sz val="9"/>
        <color theme="1"/>
        <rFont val="Arial"/>
        <family val="2"/>
      </rPr>
      <t>XVII</t>
    </r>
    <r>
      <rPr>
        <sz val="9"/>
        <color theme="1"/>
        <rFont val="Arial"/>
        <family val="2"/>
      </rPr>
      <t xml:space="preserve">  Vehicles and associated transport equipment  </t>
    </r>
  </si>
  <si>
    <r>
      <rPr>
        <b/>
        <sz val="9"/>
        <color theme="1"/>
        <rFont val="Arial"/>
        <family val="2"/>
      </rPr>
      <t xml:space="preserve">XVIII </t>
    </r>
    <r>
      <rPr>
        <sz val="9"/>
        <color theme="1"/>
        <rFont val="Arial"/>
        <family val="2"/>
      </rPr>
      <t xml:space="preserve">Optical, medical and measuring instruments; watches </t>
    </r>
  </si>
  <si>
    <r>
      <rPr>
        <b/>
        <sz val="9"/>
        <color theme="1"/>
        <rFont val="Arial"/>
        <family val="2"/>
      </rPr>
      <t>XIX</t>
    </r>
    <r>
      <rPr>
        <sz val="9"/>
        <color theme="1"/>
        <rFont val="Arial"/>
        <family val="2"/>
      </rPr>
      <t xml:space="preserve">   Arms and ammunition  </t>
    </r>
  </si>
  <si>
    <r>
      <rPr>
        <b/>
        <sz val="9"/>
        <color theme="1"/>
        <rFont val="Arial"/>
        <family val="2"/>
      </rPr>
      <t xml:space="preserve">XX </t>
    </r>
    <r>
      <rPr>
        <sz val="9"/>
        <color theme="1"/>
        <rFont val="Arial"/>
        <family val="2"/>
      </rPr>
      <t xml:space="preserve">   Miscellaneous manufactured articles  </t>
    </r>
  </si>
  <si>
    <r>
      <rPr>
        <b/>
        <sz val="9"/>
        <color theme="1"/>
        <rFont val="Arial"/>
        <family val="2"/>
      </rPr>
      <t>XXI</t>
    </r>
    <r>
      <rPr>
        <sz val="9"/>
        <color theme="1"/>
        <rFont val="Arial"/>
        <family val="2"/>
      </rPr>
      <t xml:space="preserve">   Works of art, collectors' pieces and antiques  </t>
    </r>
  </si>
  <si>
    <t>Breakdown by Combined nomenclature</t>
  </si>
  <si>
    <t>Breakdown by SITC sections</t>
  </si>
  <si>
    <t>Eu-27</t>
  </si>
  <si>
    <t>Other countries (Outside Eu-27 and CEFTA)</t>
  </si>
  <si>
    <t>European Union-27</t>
  </si>
  <si>
    <t>300¹</t>
  </si>
  <si>
    <t>Jan -Apr 2020</t>
  </si>
  <si>
    <t>Jan - Apr 2021</t>
  </si>
  <si>
    <t>Jan - Apr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</si>
</sst>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"/>
    <numFmt numFmtId="167" formatCode="_(* #,##0.0_);_(* \(#,##0.0\);_(* &quot;-&quot;?_);_(@_)"/>
    <numFmt numFmtId="168" formatCode="#,##0.0_);\(#,##0.0\)"/>
    <numFmt numFmtId="169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u/>
      <sz val="9"/>
      <color theme="1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b/>
      <i/>
      <sz val="9"/>
      <color theme="1"/>
      <name val="Arial"/>
      <family val="2"/>
    </font>
    <font>
      <b/>
      <i/>
      <vertAlign val="superscript"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17" fillId="0" borderId="0"/>
    <xf numFmtId="43" fontId="3" fillId="0" borderId="0" applyFont="0" applyFill="0" applyBorder="0" applyAlignment="0" applyProtection="0"/>
    <xf numFmtId="0" fontId="1" fillId="0" borderId="0"/>
  </cellStyleXfs>
  <cellXfs count="94">
    <xf numFmtId="0" fontId="0" fillId="0" borderId="0" xfId="0"/>
    <xf numFmtId="0" fontId="5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2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 indent="1"/>
    </xf>
    <xf numFmtId="164" fontId="0" fillId="0" borderId="0" xfId="0" applyNumberFormat="1"/>
    <xf numFmtId="3" fontId="0" fillId="0" borderId="0" xfId="0" applyNumberFormat="1"/>
    <xf numFmtId="0" fontId="6" fillId="2" borderId="3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indent="1"/>
    </xf>
    <xf numFmtId="0" fontId="7" fillId="0" borderId="0" xfId="0" applyFont="1"/>
    <xf numFmtId="49" fontId="9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3" fontId="6" fillId="2" borderId="3" xfId="0" applyNumberFormat="1" applyFont="1" applyFill="1" applyBorder="1" applyAlignment="1"/>
    <xf numFmtId="0" fontId="7" fillId="2" borderId="3" xfId="0" applyFont="1" applyFill="1" applyBorder="1" applyAlignment="1">
      <alignment horizontal="left" vertical="center" indent="2"/>
    </xf>
    <xf numFmtId="0" fontId="6" fillId="2" borderId="8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2" fontId="6" fillId="2" borderId="3" xfId="0" applyNumberFormat="1" applyFont="1" applyFill="1" applyBorder="1" applyAlignment="1">
      <alignment horizontal="left" vertical="center"/>
    </xf>
    <xf numFmtId="2" fontId="7" fillId="2" borderId="3" xfId="0" applyNumberFormat="1" applyFont="1" applyFill="1" applyBorder="1" applyAlignment="1">
      <alignment horizontal="left" vertical="center"/>
    </xf>
    <xf numFmtId="165" fontId="7" fillId="0" borderId="3" xfId="1" applyNumberFormat="1" applyFont="1" applyBorder="1" applyAlignment="1">
      <alignment horizontal="right"/>
    </xf>
    <xf numFmtId="166" fontId="0" fillId="0" borderId="0" xfId="0" applyNumberFormat="1"/>
    <xf numFmtId="167" fontId="0" fillId="0" borderId="0" xfId="0" applyNumberFormat="1"/>
    <xf numFmtId="0" fontId="6" fillId="2" borderId="7" xfId="0" applyFont="1" applyFill="1" applyBorder="1" applyAlignment="1">
      <alignment horizontal="right"/>
    </xf>
    <xf numFmtId="0" fontId="6" fillId="0" borderId="2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indent="2"/>
    </xf>
    <xf numFmtId="0" fontId="6" fillId="0" borderId="3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 wrapText="1" indent="2"/>
    </xf>
    <xf numFmtId="0" fontId="0" fillId="0" borderId="0" xfId="0" applyAlignment="1">
      <alignment horizontal="center" vertical="center"/>
    </xf>
    <xf numFmtId="0" fontId="0" fillId="0" borderId="0" xfId="0" applyFill="1"/>
    <xf numFmtId="165" fontId="6" fillId="0" borderId="10" xfId="1" applyNumberFormat="1" applyFont="1" applyFill="1" applyBorder="1" applyAlignment="1"/>
    <xf numFmtId="0" fontId="8" fillId="0" borderId="7" xfId="0" applyFont="1" applyBorder="1" applyAlignment="1">
      <alignment horizontal="right"/>
    </xf>
    <xf numFmtId="0" fontId="0" fillId="0" borderId="0" xfId="0" applyAlignment="1">
      <alignment horizontal="right"/>
    </xf>
    <xf numFmtId="168" fontId="7" fillId="2" borderId="3" xfId="1" applyNumberFormat="1" applyFont="1" applyFill="1" applyBorder="1" applyAlignment="1">
      <alignment horizontal="right"/>
    </xf>
    <xf numFmtId="3" fontId="18" fillId="0" borderId="3" xfId="2" applyNumberFormat="1" applyFont="1" applyBorder="1"/>
    <xf numFmtId="3" fontId="0" fillId="0" borderId="3" xfId="3" applyNumberFormat="1" applyFont="1" applyBorder="1"/>
    <xf numFmtId="165" fontId="0" fillId="0" borderId="3" xfId="3" applyNumberFormat="1" applyFont="1" applyBorder="1"/>
    <xf numFmtId="169" fontId="0" fillId="0" borderId="0" xfId="0" applyNumberFormat="1"/>
    <xf numFmtId="3" fontId="19" fillId="0" borderId="3" xfId="0" applyNumberFormat="1" applyFont="1" applyBorder="1"/>
    <xf numFmtId="3" fontId="0" fillId="0" borderId="3" xfId="0" applyNumberFormat="1" applyFont="1" applyBorder="1"/>
    <xf numFmtId="3" fontId="2" fillId="0" borderId="3" xfId="2" applyNumberFormat="1" applyFont="1" applyBorder="1"/>
    <xf numFmtId="166" fontId="6" fillId="2" borderId="3" xfId="0" applyNumberFormat="1" applyFont="1" applyFill="1" applyBorder="1" applyAlignment="1"/>
    <xf numFmtId="168" fontId="6" fillId="2" borderId="3" xfId="1" applyNumberFormat="1" applyFont="1" applyFill="1" applyBorder="1" applyAlignment="1">
      <alignment horizontal="right"/>
    </xf>
    <xf numFmtId="3" fontId="18" fillId="0" borderId="3" xfId="4" applyNumberFormat="1" applyFont="1" applyBorder="1"/>
    <xf numFmtId="3" fontId="1" fillId="0" borderId="3" xfId="4" applyNumberFormat="1" applyFont="1" applyBorder="1"/>
    <xf numFmtId="166" fontId="7" fillId="2" borderId="3" xfId="0" applyNumberFormat="1" applyFont="1" applyFill="1" applyBorder="1" applyAlignment="1"/>
    <xf numFmtId="0" fontId="7" fillId="0" borderId="0" xfId="0" applyFont="1" applyBorder="1" applyAlignment="1">
      <alignment horizontal="left" vertical="center" indent="2"/>
    </xf>
    <xf numFmtId="3" fontId="8" fillId="0" borderId="0" xfId="0" applyNumberFormat="1" applyFont="1" applyBorder="1" applyAlignment="1">
      <alignment horizontal="center" vertical="center" wrapText="1"/>
    </xf>
    <xf numFmtId="3" fontId="0" fillId="0" borderId="3" xfId="0" applyNumberFormat="1" applyBorder="1"/>
    <xf numFmtId="166" fontId="7" fillId="2" borderId="3" xfId="0" applyNumberFormat="1" applyFont="1" applyFill="1" applyBorder="1" applyAlignment="1">
      <alignment horizontal="right"/>
    </xf>
    <xf numFmtId="166" fontId="6" fillId="2" borderId="3" xfId="0" applyNumberFormat="1" applyFont="1" applyFill="1" applyBorder="1" applyAlignment="1">
      <alignment horizontal="right"/>
    </xf>
    <xf numFmtId="166" fontId="18" fillId="0" borderId="3" xfId="4" applyNumberFormat="1" applyFont="1" applyBorder="1"/>
    <xf numFmtId="166" fontId="1" fillId="0" borderId="3" xfId="4" applyNumberFormat="1" applyFont="1" applyBorder="1"/>
    <xf numFmtId="164" fontId="6" fillId="2" borderId="4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</cellXfs>
  <cellStyles count="5">
    <cellStyle name="Comma" xfId="1" builtinId="3"/>
    <cellStyle name="Comma 3" xfId="3"/>
    <cellStyle name="Normal" xfId="0" builtinId="0"/>
    <cellStyle name="Normal 2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nja%20popovic\Desktop\SPOLJNA%20TRGOVINA\spoljna%20trgovina%20tanja\SAOPSTENJA\saopstenja%202021\april%202021\excel%20tabele\Tabela%203,%20jan-ap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</sheetNames>
    <sheetDataSet>
      <sheetData sheetId="0">
        <row r="1">
          <cell r="G1">
            <v>1000</v>
          </cell>
        </row>
        <row r="45">
          <cell r="C45">
            <v>314281317.55000001</v>
          </cell>
          <cell r="D45">
            <v>276023704.02999997</v>
          </cell>
          <cell r="E45">
            <v>50912256.259999998</v>
          </cell>
          <cell r="F45">
            <v>52995414.759999998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C26" sqref="C26"/>
    </sheetView>
  </sheetViews>
  <sheetFormatPr defaultRowHeight="15" x14ac:dyDescent="0.25"/>
  <cols>
    <col min="1" max="1" width="17.140625" customWidth="1"/>
    <col min="2" max="3" width="16.140625" customWidth="1"/>
    <col min="4" max="4" width="24.28515625" customWidth="1"/>
    <col min="5" max="5" width="18.85546875" customWidth="1"/>
  </cols>
  <sheetData>
    <row r="1" spans="1:5" s="9" customFormat="1" ht="23.25" customHeight="1" x14ac:dyDescent="0.25">
      <c r="A1" s="38" t="s">
        <v>25</v>
      </c>
      <c r="B1" s="1"/>
      <c r="C1" s="1"/>
      <c r="D1" s="1"/>
    </row>
    <row r="2" spans="1:5" ht="24" x14ac:dyDescent="0.25">
      <c r="A2" s="35" t="s">
        <v>0</v>
      </c>
      <c r="B2" s="2" t="s">
        <v>10</v>
      </c>
      <c r="C2" s="2" t="s">
        <v>11</v>
      </c>
      <c r="D2" s="2" t="s">
        <v>24</v>
      </c>
      <c r="E2" s="3" t="s">
        <v>12</v>
      </c>
    </row>
    <row r="3" spans="1:5" x14ac:dyDescent="0.25">
      <c r="A3" s="4">
        <v>2020</v>
      </c>
      <c r="B3" s="37"/>
      <c r="C3" s="37"/>
      <c r="D3" s="37"/>
      <c r="E3" s="37"/>
    </row>
    <row r="4" spans="1:5" x14ac:dyDescent="0.25">
      <c r="A4" s="5" t="s">
        <v>13</v>
      </c>
      <c r="B4" s="6">
        <v>138806.83222000001</v>
      </c>
      <c r="C4" s="7">
        <v>31232.851589999998</v>
      </c>
      <c r="D4" s="7">
        <v>170039.68381000002</v>
      </c>
      <c r="E4" s="7">
        <v>-107573.98063000001</v>
      </c>
    </row>
    <row r="5" spans="1:5" x14ac:dyDescent="0.25">
      <c r="A5" s="5" t="s">
        <v>14</v>
      </c>
      <c r="B5" s="6">
        <v>191249.54016</v>
      </c>
      <c r="C5" s="7">
        <v>29939.06192</v>
      </c>
      <c r="D5" s="7">
        <v>221188.60208000001</v>
      </c>
      <c r="E5" s="7">
        <v>-161310.47824</v>
      </c>
    </row>
    <row r="6" spans="1:5" x14ac:dyDescent="0.25">
      <c r="A6" s="5" t="s">
        <v>15</v>
      </c>
      <c r="B6" s="6">
        <v>205152.43986000001</v>
      </c>
      <c r="C6" s="7">
        <v>27418.989020000001</v>
      </c>
      <c r="D6" s="7">
        <v>232571.42888000002</v>
      </c>
      <c r="E6" s="7">
        <v>-177733.45084</v>
      </c>
    </row>
    <row r="7" spans="1:5" x14ac:dyDescent="0.25">
      <c r="A7" s="36" t="s">
        <v>1</v>
      </c>
      <c r="B7" s="6">
        <v>151433.72205000001</v>
      </c>
      <c r="C7" s="7">
        <v>25693.27735</v>
      </c>
      <c r="D7" s="7">
        <v>177126.9994</v>
      </c>
      <c r="E7" s="7">
        <v>-125740.44470000001</v>
      </c>
    </row>
    <row r="8" spans="1:5" x14ac:dyDescent="0.25">
      <c r="A8" s="36" t="s">
        <v>16</v>
      </c>
      <c r="B8" s="6">
        <v>160530.86674999999</v>
      </c>
      <c r="C8" s="7">
        <v>18792.024559999998</v>
      </c>
      <c r="D8" s="7">
        <v>179322.89130999998</v>
      </c>
      <c r="E8" s="7">
        <v>-141738.84219</v>
      </c>
    </row>
    <row r="9" spans="1:5" x14ac:dyDescent="0.25">
      <c r="A9" s="36" t="s">
        <v>17</v>
      </c>
      <c r="B9" s="6">
        <v>192535.71618000002</v>
      </c>
      <c r="C9" s="7">
        <v>34786.394220000002</v>
      </c>
      <c r="D9" s="7">
        <v>227322.11040000001</v>
      </c>
      <c r="E9" s="7">
        <v>-157749.32196000003</v>
      </c>
    </row>
    <row r="10" spans="1:5" x14ac:dyDescent="0.25">
      <c r="A10" s="36" t="s">
        <v>18</v>
      </c>
      <c r="B10" s="6">
        <v>180507.42097000001</v>
      </c>
      <c r="C10" s="7">
        <v>32112.844430000001</v>
      </c>
      <c r="D10" s="7">
        <v>212620.2654</v>
      </c>
      <c r="E10" s="7">
        <v>-148394.57654000001</v>
      </c>
    </row>
    <row r="11" spans="1:5" x14ac:dyDescent="0.25">
      <c r="A11" s="36" t="s">
        <v>19</v>
      </c>
      <c r="B11" s="6">
        <v>164878.30093</v>
      </c>
      <c r="C11" s="7">
        <v>30739.49684</v>
      </c>
      <c r="D11" s="7">
        <v>195617.79777</v>
      </c>
      <c r="E11" s="7">
        <v>-134138.80408999999</v>
      </c>
    </row>
    <row r="12" spans="1:5" x14ac:dyDescent="0.25">
      <c r="A12" s="36" t="s">
        <v>20</v>
      </c>
      <c r="B12" s="6">
        <v>179620.05753999998</v>
      </c>
      <c r="C12" s="7">
        <v>23838.380530000002</v>
      </c>
      <c r="D12" s="7">
        <v>203458.43806999997</v>
      </c>
      <c r="E12" s="7">
        <v>-155781.67700999998</v>
      </c>
    </row>
    <row r="13" spans="1:5" x14ac:dyDescent="0.25">
      <c r="A13" s="36" t="s">
        <v>21</v>
      </c>
      <c r="B13" s="6">
        <v>186945.14262999999</v>
      </c>
      <c r="C13" s="7">
        <v>32064.41764</v>
      </c>
      <c r="D13" s="7">
        <v>219009.56026999999</v>
      </c>
      <c r="E13" s="7">
        <v>-154880.72498999999</v>
      </c>
    </row>
    <row r="14" spans="1:5" x14ac:dyDescent="0.25">
      <c r="A14" s="36" t="s">
        <v>22</v>
      </c>
      <c r="B14" s="6">
        <v>172008.31988999998</v>
      </c>
      <c r="C14" s="7">
        <v>37892.822100000005</v>
      </c>
      <c r="D14" s="7">
        <v>209901.14198999997</v>
      </c>
      <c r="E14" s="7">
        <v>-134115.49778999999</v>
      </c>
    </row>
    <row r="15" spans="1:5" x14ac:dyDescent="0.25">
      <c r="A15" s="36" t="s">
        <v>23</v>
      </c>
      <c r="B15" s="6">
        <v>181501.78909000001</v>
      </c>
      <c r="C15" s="7">
        <v>41617.527130000002</v>
      </c>
      <c r="D15" s="7">
        <v>223119.31622000001</v>
      </c>
      <c r="E15" s="7">
        <v>-139884.26196</v>
      </c>
    </row>
    <row r="16" spans="1:5" x14ac:dyDescent="0.25">
      <c r="A16" s="4">
        <v>2021</v>
      </c>
      <c r="B16" s="37"/>
      <c r="C16" s="37"/>
      <c r="D16" s="7"/>
      <c r="E16" s="7"/>
    </row>
    <row r="17" spans="1:7" x14ac:dyDescent="0.25">
      <c r="A17" s="5" t="s">
        <v>13</v>
      </c>
      <c r="B17" s="6">
        <v>103820.26416999999</v>
      </c>
      <c r="C17" s="6">
        <v>25318.068309999999</v>
      </c>
      <c r="D17" s="6">
        <v>129138.33248</v>
      </c>
      <c r="E17" s="6">
        <v>-78502.195859999993</v>
      </c>
    </row>
    <row r="18" spans="1:7" s="9" customFormat="1" x14ac:dyDescent="0.25">
      <c r="A18" s="5" t="s">
        <v>14</v>
      </c>
      <c r="B18" s="6">
        <v>149062.04715</v>
      </c>
      <c r="C18" s="6">
        <v>34901.257290000001</v>
      </c>
      <c r="D18" s="6">
        <v>183963.30444000001</v>
      </c>
      <c r="E18" s="6">
        <v>-114160.78985999999</v>
      </c>
    </row>
    <row r="19" spans="1:7" s="9" customFormat="1" x14ac:dyDescent="0.25">
      <c r="A19" s="5" t="s">
        <v>15</v>
      </c>
      <c r="B19" s="6">
        <v>185338.72778000002</v>
      </c>
      <c r="C19" s="6">
        <v>34194.600469999998</v>
      </c>
      <c r="D19" s="6">
        <v>219533.32825000002</v>
      </c>
      <c r="E19" s="6">
        <v>-151144.12731000001</v>
      </c>
    </row>
    <row r="20" spans="1:7" x14ac:dyDescent="0.25">
      <c r="A20" s="5" t="s">
        <v>1</v>
      </c>
      <c r="B20" s="6">
        <v>190952.77499000001</v>
      </c>
      <c r="C20" s="6">
        <v>40785.608909999995</v>
      </c>
      <c r="D20" s="6">
        <v>231738.38390000002</v>
      </c>
      <c r="E20" s="6">
        <v>-150167.16608</v>
      </c>
    </row>
    <row r="21" spans="1:7" s="9" customFormat="1" x14ac:dyDescent="0.25">
      <c r="A21" s="60"/>
      <c r="B21" s="61"/>
      <c r="C21" s="61"/>
      <c r="D21" s="61"/>
      <c r="E21" s="61"/>
    </row>
    <row r="22" spans="1:7" x14ac:dyDescent="0.25">
      <c r="A22" s="8" t="s">
        <v>26</v>
      </c>
      <c r="B22" s="32"/>
      <c r="C22" s="32"/>
      <c r="G22" s="32"/>
    </row>
    <row r="23" spans="1:7" x14ac:dyDescent="0.25">
      <c r="G23" s="32"/>
    </row>
    <row r="24" spans="1:7" x14ac:dyDescent="0.25">
      <c r="B24" s="32"/>
      <c r="C24" s="32"/>
      <c r="D24" s="32"/>
    </row>
    <row r="26" spans="1:7" x14ac:dyDescent="0.25">
      <c r="D26" s="3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G18" sqref="G18"/>
    </sheetView>
  </sheetViews>
  <sheetFormatPr defaultRowHeight="15" x14ac:dyDescent="0.25"/>
  <cols>
    <col min="1" max="1" width="17.140625" customWidth="1"/>
    <col min="3" max="3" width="10.7109375" customWidth="1"/>
    <col min="5" max="5" width="10.140625" customWidth="1"/>
    <col min="7" max="7" width="10.7109375" customWidth="1"/>
    <col min="8" max="8" width="9.28515625" customWidth="1"/>
    <col min="9" max="9" width="9.85546875" customWidth="1"/>
    <col min="10" max="10" width="13" customWidth="1"/>
    <col min="11" max="11" width="13.42578125" customWidth="1"/>
  </cols>
  <sheetData>
    <row r="1" spans="1:14" s="9" customFormat="1" ht="21.75" customHeight="1" x14ac:dyDescent="0.25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4" x14ac:dyDescent="0.25">
      <c r="A2" s="10" t="s">
        <v>2</v>
      </c>
      <c r="B2" s="67" t="s">
        <v>10</v>
      </c>
      <c r="C2" s="68"/>
      <c r="D2" s="68"/>
      <c r="E2" s="69"/>
      <c r="F2" s="67" t="s">
        <v>11</v>
      </c>
      <c r="G2" s="68"/>
      <c r="H2" s="68"/>
      <c r="I2" s="69"/>
      <c r="J2" s="70" t="s">
        <v>12</v>
      </c>
      <c r="K2" s="71"/>
    </row>
    <row r="3" spans="1:14" x14ac:dyDescent="0.25">
      <c r="A3" s="11" t="s">
        <v>3</v>
      </c>
      <c r="B3" s="72" t="s">
        <v>180</v>
      </c>
      <c r="C3" s="73"/>
      <c r="D3" s="72" t="s">
        <v>181</v>
      </c>
      <c r="E3" s="73"/>
      <c r="F3" s="72" t="s">
        <v>180</v>
      </c>
      <c r="G3" s="73"/>
      <c r="H3" s="72" t="s">
        <v>181</v>
      </c>
      <c r="I3" s="73"/>
      <c r="J3" s="12" t="s">
        <v>182</v>
      </c>
      <c r="K3" s="12" t="s">
        <v>181</v>
      </c>
    </row>
    <row r="4" spans="1:14" x14ac:dyDescent="0.25">
      <c r="A4" s="13"/>
      <c r="B4" s="14" t="s">
        <v>4</v>
      </c>
      <c r="C4" s="28" t="s">
        <v>28</v>
      </c>
      <c r="D4" s="14" t="s">
        <v>4</v>
      </c>
      <c r="E4" s="28" t="s">
        <v>28</v>
      </c>
      <c r="F4" s="14" t="s">
        <v>4</v>
      </c>
      <c r="G4" s="28" t="s">
        <v>28</v>
      </c>
      <c r="H4" s="15" t="s">
        <v>4</v>
      </c>
      <c r="I4" s="28" t="s">
        <v>28</v>
      </c>
      <c r="J4" s="28" t="s">
        <v>28</v>
      </c>
      <c r="K4" s="28" t="s">
        <v>28</v>
      </c>
    </row>
    <row r="5" spans="1:14" x14ac:dyDescent="0.25">
      <c r="A5" s="16" t="s">
        <v>29</v>
      </c>
      <c r="B5" s="50">
        <v>100</v>
      </c>
      <c r="C5" s="62">
        <v>686642.53428999998</v>
      </c>
      <c r="D5" s="50">
        <v>100</v>
      </c>
      <c r="E5" s="62">
        <v>629173.81409</v>
      </c>
      <c r="F5" s="50">
        <v>100</v>
      </c>
      <c r="G5" s="62">
        <v>114284.17988</v>
      </c>
      <c r="H5" s="50">
        <v>100</v>
      </c>
      <c r="I5" s="62">
        <v>135199.53498</v>
      </c>
      <c r="J5" s="49">
        <f>+G5-C5</f>
        <v>-572358.35441000003</v>
      </c>
      <c r="K5" s="49">
        <f>+I5-E5</f>
        <v>-493974.27911</v>
      </c>
      <c r="M5" s="51"/>
      <c r="N5" s="51"/>
    </row>
    <row r="6" spans="1:14" x14ac:dyDescent="0.25">
      <c r="A6" s="16" t="s">
        <v>30</v>
      </c>
      <c r="B6" s="50">
        <f>+C6/$C$5*100</f>
        <v>83.409363994936086</v>
      </c>
      <c r="C6" s="62">
        <v>572724.17076999997</v>
      </c>
      <c r="D6" s="50">
        <f>+E6/$E$5*100</f>
        <v>80.961050487574013</v>
      </c>
      <c r="E6" s="62">
        <v>509385.72927999997</v>
      </c>
      <c r="F6" s="50">
        <f>+G6/$G$5*100</f>
        <v>89.010637086264055</v>
      </c>
      <c r="G6" s="62">
        <v>101725.0766</v>
      </c>
      <c r="H6" s="50">
        <f>+I6/$I$5*100</f>
        <v>94.211906844829301</v>
      </c>
      <c r="I6" s="62">
        <v>127374.05995000001</v>
      </c>
      <c r="J6" s="49">
        <f t="shared" ref="J6:J20" si="0">+G6-C6</f>
        <v>-470999.09416999994</v>
      </c>
      <c r="K6" s="49">
        <f t="shared" ref="K6:K20" si="1">+I6-E6</f>
        <v>-382011.66932999995</v>
      </c>
      <c r="M6" s="51"/>
      <c r="N6" s="51"/>
    </row>
    <row r="7" spans="1:14" ht="15.75" customHeight="1" x14ac:dyDescent="0.25">
      <c r="A7" s="16" t="s">
        <v>176</v>
      </c>
      <c r="B7" s="50">
        <f t="shared" ref="B7:B20" si="2">+C7/$C$5*100</f>
        <v>45.77073249255848</v>
      </c>
      <c r="C7" s="62">
        <f>+[1]Sheet1!C45/[1]Sheet1!$G$1</f>
        <v>314281.31755000004</v>
      </c>
      <c r="D7" s="50">
        <f t="shared" ref="D7:D20" si="3">+E7/$E$5*100</f>
        <v>43.870818818043858</v>
      </c>
      <c r="E7" s="62">
        <f>+[1]Sheet1!D45/[1]Sheet1!$G$1</f>
        <v>276023.70402999996</v>
      </c>
      <c r="F7" s="50">
        <f t="shared" ref="F7:F20" si="4">+G7/$G$5*100</f>
        <v>44.548822342216205</v>
      </c>
      <c r="G7" s="62">
        <f>+[1]Sheet1!E45/[1]Sheet1!$G$1</f>
        <v>50912.256259999995</v>
      </c>
      <c r="H7" s="50">
        <f t="shared" ref="H7:H20" si="5">+I7/$I$5*100</f>
        <v>39.197926803401792</v>
      </c>
      <c r="I7" s="62">
        <f>+[1]Sheet1!F45/[1]Sheet1!$G$1</f>
        <v>52995.41476</v>
      </c>
      <c r="J7" s="49">
        <f t="shared" si="0"/>
        <v>-263369.06129000004</v>
      </c>
      <c r="K7" s="49">
        <f t="shared" si="1"/>
        <v>-223028.28926999995</v>
      </c>
      <c r="M7" s="51"/>
      <c r="N7" s="51"/>
    </row>
    <row r="8" spans="1:14" x14ac:dyDescent="0.25">
      <c r="A8" s="16" t="s">
        <v>8</v>
      </c>
      <c r="B8" s="50">
        <f t="shared" si="2"/>
        <v>28.601549754425136</v>
      </c>
      <c r="C8" s="62">
        <v>196390.40608000002</v>
      </c>
      <c r="D8" s="50">
        <f t="shared" si="3"/>
        <v>28.885582567173234</v>
      </c>
      <c r="E8" s="62">
        <v>181740.52155999999</v>
      </c>
      <c r="F8" s="50">
        <f t="shared" si="4"/>
        <v>37.556151660770006</v>
      </c>
      <c r="G8" s="62">
        <v>42920.73992</v>
      </c>
      <c r="H8" s="50">
        <f t="shared" si="5"/>
        <v>44.009975743483139</v>
      </c>
      <c r="I8" s="62">
        <v>59501.282549999996</v>
      </c>
      <c r="J8" s="49">
        <f t="shared" si="0"/>
        <v>-153469.66616000002</v>
      </c>
      <c r="K8" s="49">
        <f t="shared" si="1"/>
        <v>-122239.23900999999</v>
      </c>
      <c r="M8" s="51"/>
      <c r="N8" s="51"/>
    </row>
    <row r="9" spans="1:14" x14ac:dyDescent="0.25">
      <c r="A9" s="16" t="s">
        <v>31</v>
      </c>
      <c r="B9" s="50">
        <f t="shared" si="2"/>
        <v>0.40565578607508723</v>
      </c>
      <c r="C9" s="62">
        <v>2785.40517</v>
      </c>
      <c r="D9" s="50">
        <f t="shared" si="3"/>
        <v>0.26911215503285379</v>
      </c>
      <c r="E9" s="62">
        <v>1693.1832099999999</v>
      </c>
      <c r="F9" s="50">
        <f t="shared" si="4"/>
        <v>0.77302684494707175</v>
      </c>
      <c r="G9" s="62">
        <v>883.44739000000004</v>
      </c>
      <c r="H9" s="50">
        <f t="shared" si="5"/>
        <v>0.91873930645083057</v>
      </c>
      <c r="I9" s="62">
        <v>1242.1312700000001</v>
      </c>
      <c r="J9" s="49">
        <f t="shared" si="0"/>
        <v>-1901.95778</v>
      </c>
      <c r="K9" s="49">
        <f t="shared" si="1"/>
        <v>-451.05193999999983</v>
      </c>
      <c r="M9" s="51"/>
      <c r="N9" s="51"/>
    </row>
    <row r="10" spans="1:14" x14ac:dyDescent="0.25">
      <c r="A10" s="16" t="s">
        <v>32</v>
      </c>
      <c r="B10" s="50">
        <f t="shared" si="2"/>
        <v>13.879445333013644</v>
      </c>
      <c r="C10" s="62">
        <v>95302.175180000006</v>
      </c>
      <c r="D10" s="50">
        <f t="shared" si="3"/>
        <v>16.06174757068711</v>
      </c>
      <c r="E10" s="62">
        <v>101056.3098</v>
      </c>
      <c r="F10" s="50">
        <f t="shared" si="4"/>
        <v>9.5495728292922859</v>
      </c>
      <c r="G10" s="62">
        <v>10913.65099</v>
      </c>
      <c r="H10" s="50">
        <f t="shared" si="5"/>
        <v>3.371710376573664</v>
      </c>
      <c r="I10" s="62">
        <v>4558.5367500000002</v>
      </c>
      <c r="J10" s="49">
        <f t="shared" si="0"/>
        <v>-84388.524190000011</v>
      </c>
      <c r="K10" s="49">
        <f t="shared" si="1"/>
        <v>-96497.773050000003</v>
      </c>
      <c r="M10" s="51"/>
      <c r="N10" s="51"/>
    </row>
    <row r="11" spans="1:14" x14ac:dyDescent="0.25">
      <c r="A11" s="16" t="s">
        <v>33</v>
      </c>
      <c r="B11" s="50">
        <f t="shared" si="2"/>
        <v>2.2761332818044178</v>
      </c>
      <c r="C11" s="62">
        <v>15628.89925</v>
      </c>
      <c r="D11" s="50">
        <f t="shared" si="3"/>
        <v>2.6622592747644083</v>
      </c>
      <c r="E11" s="62">
        <v>16750.238219999999</v>
      </c>
      <c r="F11" s="50">
        <f t="shared" si="4"/>
        <v>0.6621121845512955</v>
      </c>
      <c r="G11" s="62">
        <v>756.68948</v>
      </c>
      <c r="H11" s="50">
        <f t="shared" si="5"/>
        <v>1.4741867272656208</v>
      </c>
      <c r="I11" s="62">
        <v>1993.0936000000002</v>
      </c>
      <c r="J11" s="49">
        <f t="shared" si="0"/>
        <v>-14872.209770000001</v>
      </c>
      <c r="K11" s="49">
        <f t="shared" si="1"/>
        <v>-14757.144619999999</v>
      </c>
      <c r="M11" s="51"/>
      <c r="N11" s="51"/>
    </row>
    <row r="12" spans="1:14" x14ac:dyDescent="0.25">
      <c r="A12" s="16" t="s">
        <v>34</v>
      </c>
      <c r="B12" s="50">
        <f t="shared" si="2"/>
        <v>2.9401604170756972E-2</v>
      </c>
      <c r="C12" s="62">
        <v>201.88392000000002</v>
      </c>
      <c r="D12" s="50">
        <f t="shared" si="3"/>
        <v>4.5830511941609919E-2</v>
      </c>
      <c r="E12" s="62">
        <v>288.35358000000002</v>
      </c>
      <c r="F12" s="50">
        <f t="shared" si="4"/>
        <v>4.6510549452962492E-3</v>
      </c>
      <c r="G12" s="62">
        <v>5.3154200000000005</v>
      </c>
      <c r="H12" s="50">
        <f t="shared" si="5"/>
        <v>2.3456744880588052E-2</v>
      </c>
      <c r="I12" s="62">
        <v>31.71341</v>
      </c>
      <c r="J12" s="49">
        <f t="shared" si="0"/>
        <v>-196.56850000000003</v>
      </c>
      <c r="K12" s="49">
        <f t="shared" si="1"/>
        <v>-256.64017000000001</v>
      </c>
      <c r="M12" s="51"/>
      <c r="N12" s="51"/>
    </row>
    <row r="13" spans="1:14" x14ac:dyDescent="0.25">
      <c r="A13" s="16" t="s">
        <v>35</v>
      </c>
      <c r="B13" s="50">
        <f t="shared" si="2"/>
        <v>1.0849659288443672</v>
      </c>
      <c r="C13" s="62">
        <v>7449.8375500000002</v>
      </c>
      <c r="D13" s="50">
        <f t="shared" si="3"/>
        <v>1.3103538871725326</v>
      </c>
      <c r="E13" s="62">
        <v>8244.4035299999996</v>
      </c>
      <c r="F13" s="50">
        <f t="shared" si="4"/>
        <v>0.57291199069503274</v>
      </c>
      <c r="G13" s="62">
        <v>654.74777000000006</v>
      </c>
      <c r="H13" s="50">
        <f t="shared" si="5"/>
        <v>0.7801983343774368</v>
      </c>
      <c r="I13" s="62">
        <v>1054.8245200000001</v>
      </c>
      <c r="J13" s="49">
        <f t="shared" si="0"/>
        <v>-6795.0897800000002</v>
      </c>
      <c r="K13" s="49">
        <f t="shared" si="1"/>
        <v>-7189.5790099999995</v>
      </c>
      <c r="M13" s="51"/>
      <c r="N13" s="51"/>
    </row>
    <row r="14" spans="1:14" x14ac:dyDescent="0.25">
      <c r="A14" s="16" t="s">
        <v>36</v>
      </c>
      <c r="B14" s="50">
        <f t="shared" si="2"/>
        <v>8.9286281548802187</v>
      </c>
      <c r="C14" s="62">
        <v>61307.75864</v>
      </c>
      <c r="D14" s="50">
        <f t="shared" si="3"/>
        <v>11.092226858000959</v>
      </c>
      <c r="E14" s="62">
        <v>69789.386790000004</v>
      </c>
      <c r="F14" s="50">
        <f t="shared" si="4"/>
        <v>8.6960658775652764</v>
      </c>
      <c r="G14" s="62">
        <v>9938.2275700000009</v>
      </c>
      <c r="H14" s="50">
        <f t="shared" si="5"/>
        <v>0.48405988977462983</v>
      </c>
      <c r="I14" s="62">
        <v>654.44672000000003</v>
      </c>
      <c r="J14" s="49">
        <f t="shared" si="0"/>
        <v>-51369.531069999997</v>
      </c>
      <c r="K14" s="49">
        <f t="shared" si="1"/>
        <v>-69134.940069999997</v>
      </c>
      <c r="M14" s="51"/>
      <c r="N14" s="51"/>
    </row>
    <row r="15" spans="1:14" x14ac:dyDescent="0.25">
      <c r="A15" s="16" t="s">
        <v>37</v>
      </c>
      <c r="B15" s="50">
        <f t="shared" si="2"/>
        <v>0.28118182658119062</v>
      </c>
      <c r="C15" s="62">
        <v>1930.7140200000001</v>
      </c>
      <c r="D15" s="50">
        <f t="shared" si="3"/>
        <v>0.40256090817500156</v>
      </c>
      <c r="E15" s="62">
        <v>2532.80782</v>
      </c>
      <c r="F15" s="50">
        <f t="shared" si="4"/>
        <v>0.22210591200507993</v>
      </c>
      <c r="G15" s="62">
        <v>253.83192000000003</v>
      </c>
      <c r="H15" s="50">
        <f t="shared" si="5"/>
        <v>0.60602354151676974</v>
      </c>
      <c r="I15" s="62">
        <v>819.34100999999998</v>
      </c>
      <c r="J15" s="49">
        <f t="shared" si="0"/>
        <v>-1676.8821</v>
      </c>
      <c r="K15" s="49">
        <f t="shared" si="1"/>
        <v>-1713.4668099999999</v>
      </c>
      <c r="M15" s="51"/>
      <c r="N15" s="51"/>
    </row>
    <row r="16" spans="1:14" x14ac:dyDescent="0.25">
      <c r="A16" s="16" t="s">
        <v>38</v>
      </c>
      <c r="B16" s="50">
        <f t="shared" si="2"/>
        <v>1.6145009530268841</v>
      </c>
      <c r="C16" s="62">
        <v>11085.850259999999</v>
      </c>
      <c r="D16" s="50">
        <f t="shared" si="3"/>
        <v>1.6085655717630185</v>
      </c>
      <c r="E16" s="62">
        <v>10120.673359999999</v>
      </c>
      <c r="F16" s="50">
        <f t="shared" si="4"/>
        <v>2.3395822350980677</v>
      </c>
      <c r="G16" s="62">
        <v>2673.7723700000001</v>
      </c>
      <c r="H16" s="50">
        <f t="shared" si="5"/>
        <v>5.1011726268291042</v>
      </c>
      <c r="I16" s="62">
        <v>6896.7616699999999</v>
      </c>
      <c r="J16" s="49">
        <f t="shared" si="0"/>
        <v>-8412.0778899999987</v>
      </c>
      <c r="K16" s="49">
        <f t="shared" si="1"/>
        <v>-3223.911689999999</v>
      </c>
      <c r="M16" s="51"/>
      <c r="N16" s="51"/>
    </row>
    <row r="17" spans="1:14" x14ac:dyDescent="0.25">
      <c r="A17" s="16" t="s">
        <v>5</v>
      </c>
      <c r="B17" s="50">
        <f t="shared" si="2"/>
        <v>0.87108484419548848</v>
      </c>
      <c r="C17" s="62">
        <v>5981.2390500000001</v>
      </c>
      <c r="D17" s="50">
        <f t="shared" si="3"/>
        <v>0.74843628176273824</v>
      </c>
      <c r="E17" s="62">
        <v>4708.9650999999994</v>
      </c>
      <c r="F17" s="50">
        <f t="shared" si="4"/>
        <v>7.4681045171446525E-2</v>
      </c>
      <c r="G17" s="62">
        <v>85.348619999999997</v>
      </c>
      <c r="H17" s="50">
        <f t="shared" si="5"/>
        <v>5.3521123434858132E-2</v>
      </c>
      <c r="I17" s="62">
        <v>72.360309999999998</v>
      </c>
      <c r="J17" s="49">
        <f t="shared" si="0"/>
        <v>-5895.8904300000004</v>
      </c>
      <c r="K17" s="49">
        <f t="shared" si="1"/>
        <v>-4636.6047899999994</v>
      </c>
      <c r="M17" s="51"/>
      <c r="N17" s="51"/>
    </row>
    <row r="18" spans="1:14" x14ac:dyDescent="0.25">
      <c r="A18" s="16" t="s">
        <v>39</v>
      </c>
      <c r="B18" s="50">
        <f t="shared" si="2"/>
        <v>5.846252321305494</v>
      </c>
      <c r="C18" s="62">
        <v>40142.855100000001</v>
      </c>
      <c r="D18" s="50">
        <f t="shared" si="3"/>
        <v>4.841896486754024</v>
      </c>
      <c r="E18" s="62">
        <v>30463.944800000001</v>
      </c>
      <c r="F18" s="50">
        <f t="shared" si="4"/>
        <v>1.9783994095893931</v>
      </c>
      <c r="G18" s="62">
        <v>2260.9975399999998</v>
      </c>
      <c r="H18" s="50">
        <f t="shared" si="5"/>
        <v>4.8157334128132518</v>
      </c>
      <c r="I18" s="62">
        <v>6510.8491799999993</v>
      </c>
      <c r="J18" s="49">
        <f t="shared" si="0"/>
        <v>-37881.857560000004</v>
      </c>
      <c r="K18" s="49">
        <f t="shared" si="1"/>
        <v>-23953.09562</v>
      </c>
      <c r="M18" s="51"/>
      <c r="N18" s="51"/>
    </row>
    <row r="19" spans="1:14" x14ac:dyDescent="0.25">
      <c r="A19" s="16" t="s">
        <v>6</v>
      </c>
      <c r="B19" s="50">
        <f t="shared" si="2"/>
        <v>0.38384280296956608</v>
      </c>
      <c r="C19" s="62">
        <v>2635.6279500000001</v>
      </c>
      <c r="D19" s="50">
        <f t="shared" si="3"/>
        <v>0.47920268493067286</v>
      </c>
      <c r="E19" s="62">
        <v>3015.0178100000003</v>
      </c>
      <c r="F19" s="50">
        <f t="shared" si="4"/>
        <v>4.0418542661374703E-4</v>
      </c>
      <c r="G19" s="62">
        <v>0.46192</v>
      </c>
      <c r="H19" s="50">
        <f t="shared" si="5"/>
        <v>8.9161475309683814E-3</v>
      </c>
      <c r="I19" s="62">
        <v>12.054590000000001</v>
      </c>
      <c r="J19" s="49">
        <f t="shared" si="0"/>
        <v>-2635.1660299999999</v>
      </c>
      <c r="K19" s="49">
        <f t="shared" si="1"/>
        <v>-3002.9632200000001</v>
      </c>
      <c r="M19" s="51"/>
      <c r="N19" s="51"/>
    </row>
    <row r="20" spans="1:14" x14ac:dyDescent="0.25">
      <c r="A20" s="16" t="s">
        <v>69</v>
      </c>
      <c r="B20" s="50">
        <f t="shared" si="2"/>
        <v>0.90280411428486729</v>
      </c>
      <c r="C20" s="62">
        <v>6199.0370499999999</v>
      </c>
      <c r="D20" s="50">
        <f t="shared" si="3"/>
        <v>0.87439105169323672</v>
      </c>
      <c r="E20" s="62">
        <v>5501.4395300000006</v>
      </c>
      <c r="F20" s="50">
        <f t="shared" si="4"/>
        <v>1.0790753727199078</v>
      </c>
      <c r="G20" s="62">
        <v>1233.21244</v>
      </c>
      <c r="H20" s="50">
        <f t="shared" si="5"/>
        <v>0.36204292423964962</v>
      </c>
      <c r="I20" s="62">
        <v>489.48034999999999</v>
      </c>
      <c r="J20" s="49">
        <f t="shared" si="0"/>
        <v>-4965.8246099999997</v>
      </c>
      <c r="K20" s="49">
        <f t="shared" si="1"/>
        <v>-5011.9591800000007</v>
      </c>
      <c r="M20" s="51"/>
      <c r="N20" s="51"/>
    </row>
    <row r="21" spans="1:14" x14ac:dyDescent="0.25">
      <c r="A21" s="8" t="s">
        <v>26</v>
      </c>
      <c r="B21" s="17"/>
      <c r="C21" s="9"/>
      <c r="D21" s="9"/>
      <c r="E21" s="9"/>
      <c r="F21" s="9"/>
      <c r="G21" s="9"/>
      <c r="H21" s="9"/>
      <c r="I21" s="9"/>
      <c r="J21" s="9"/>
      <c r="K21" s="9"/>
    </row>
    <row r="24" spans="1:14" x14ac:dyDescent="0.25">
      <c r="B24" s="9"/>
      <c r="E24" s="9"/>
      <c r="G24" s="9"/>
      <c r="I24" s="9"/>
    </row>
    <row r="25" spans="1:14" x14ac:dyDescent="0.25">
      <c r="B25" s="9"/>
      <c r="E25" s="9"/>
      <c r="G25" s="9"/>
      <c r="H25" s="9"/>
      <c r="I25" s="9"/>
    </row>
    <row r="26" spans="1:14" x14ac:dyDescent="0.25">
      <c r="B26" s="9"/>
      <c r="E26" s="9"/>
      <c r="G26" s="9"/>
      <c r="H26" s="9"/>
      <c r="I26" s="9"/>
    </row>
    <row r="27" spans="1:14" x14ac:dyDescent="0.25">
      <c r="B27" s="9"/>
      <c r="E27" s="9"/>
      <c r="G27" s="9"/>
      <c r="H27" s="9"/>
      <c r="I27" s="9"/>
    </row>
    <row r="28" spans="1:14" x14ac:dyDescent="0.25">
      <c r="B28" s="9"/>
      <c r="E28" s="9"/>
      <c r="G28" s="9"/>
      <c r="H28" s="9"/>
      <c r="I28" s="9"/>
    </row>
    <row r="29" spans="1:14" x14ac:dyDescent="0.25">
      <c r="B29" s="9"/>
      <c r="E29" s="9"/>
      <c r="G29" s="9"/>
      <c r="H29" s="9"/>
      <c r="I29" s="9"/>
    </row>
    <row r="30" spans="1:14" x14ac:dyDescent="0.25">
      <c r="B30" s="9"/>
      <c r="E30" s="9"/>
      <c r="G30" s="9"/>
      <c r="H30" s="9"/>
      <c r="I30" s="9"/>
    </row>
    <row r="31" spans="1:14" x14ac:dyDescent="0.25">
      <c r="B31" s="9"/>
      <c r="E31" s="9"/>
      <c r="G31" s="9"/>
      <c r="H31" s="9"/>
      <c r="I31" s="9"/>
    </row>
    <row r="32" spans="1:14" x14ac:dyDescent="0.25">
      <c r="B32" s="9"/>
      <c r="E32" s="9"/>
      <c r="G32" s="9"/>
      <c r="H32" s="9"/>
      <c r="I32" s="9"/>
    </row>
    <row r="33" spans="2:9" x14ac:dyDescent="0.25">
      <c r="B33" s="9"/>
      <c r="E33" s="9"/>
      <c r="G33" s="9"/>
      <c r="H33" s="9"/>
      <c r="I33" s="9"/>
    </row>
    <row r="34" spans="2:9" x14ac:dyDescent="0.25">
      <c r="B34" s="9"/>
      <c r="E34" s="9"/>
      <c r="G34" s="9"/>
      <c r="H34" s="9"/>
      <c r="I34" s="9"/>
    </row>
    <row r="35" spans="2:9" x14ac:dyDescent="0.25">
      <c r="B35" s="9"/>
      <c r="E35" s="9"/>
      <c r="G35" s="9"/>
      <c r="H35" s="9"/>
      <c r="I35" s="9"/>
    </row>
    <row r="36" spans="2:9" x14ac:dyDescent="0.25">
      <c r="B36" s="9"/>
      <c r="G36" s="9"/>
      <c r="H36" s="9"/>
      <c r="I36" s="9"/>
    </row>
    <row r="37" spans="2:9" x14ac:dyDescent="0.25">
      <c r="G37" s="9"/>
      <c r="H37" s="9"/>
      <c r="I37" s="9"/>
    </row>
    <row r="38" spans="2:9" x14ac:dyDescent="0.25">
      <c r="G38" s="9"/>
      <c r="H38" s="9"/>
      <c r="I38" s="9"/>
    </row>
    <row r="39" spans="2:9" x14ac:dyDescent="0.25">
      <c r="H39" s="9"/>
      <c r="I39" s="9"/>
    </row>
    <row r="40" spans="2:9" x14ac:dyDescent="0.25">
      <c r="H40" s="9"/>
      <c r="I40" s="9"/>
    </row>
    <row r="41" spans="2:9" x14ac:dyDescent="0.25">
      <c r="H41" s="9"/>
      <c r="I41" s="9"/>
    </row>
  </sheetData>
  <mergeCells count="7">
    <mergeCell ref="B2:E2"/>
    <mergeCell ref="F2:I2"/>
    <mergeCell ref="J2:K2"/>
    <mergeCell ref="B3:C3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K21" sqref="K21"/>
    </sheetView>
  </sheetViews>
  <sheetFormatPr defaultRowHeight="15" x14ac:dyDescent="0.25"/>
  <cols>
    <col min="1" max="1" width="35.28515625" customWidth="1"/>
    <col min="2" max="2" width="13.5703125" customWidth="1"/>
    <col min="3" max="3" width="15.7109375" customWidth="1"/>
    <col min="4" max="4" width="16" customWidth="1"/>
    <col min="5" max="5" width="14.85546875" customWidth="1"/>
    <col min="6" max="6" width="16.5703125" customWidth="1"/>
    <col min="7" max="7" width="15.5703125" customWidth="1"/>
  </cols>
  <sheetData>
    <row r="1" spans="1:7" s="21" customFormat="1" ht="21" customHeight="1" x14ac:dyDescent="0.2">
      <c r="A1" s="39" t="s">
        <v>40</v>
      </c>
      <c r="B1" s="39"/>
      <c r="C1" s="39"/>
      <c r="D1" s="39"/>
      <c r="E1" s="39"/>
      <c r="F1" s="39"/>
      <c r="G1" s="39"/>
    </row>
    <row r="2" spans="1:7" x14ac:dyDescent="0.25">
      <c r="A2" s="76" t="s">
        <v>41</v>
      </c>
      <c r="B2" s="79" t="s">
        <v>10</v>
      </c>
      <c r="C2" s="79"/>
      <c r="D2" s="79" t="s">
        <v>11</v>
      </c>
      <c r="E2" s="79"/>
      <c r="F2" s="79" t="s">
        <v>12</v>
      </c>
      <c r="G2" s="79"/>
    </row>
    <row r="3" spans="1:7" ht="15" customHeight="1" x14ac:dyDescent="0.25">
      <c r="A3" s="77"/>
      <c r="B3" s="74" t="s">
        <v>182</v>
      </c>
      <c r="C3" s="74" t="s">
        <v>181</v>
      </c>
      <c r="D3" s="74" t="s">
        <v>182</v>
      </c>
      <c r="E3" s="74" t="s">
        <v>181</v>
      </c>
      <c r="F3" s="74" t="s">
        <v>182</v>
      </c>
      <c r="G3" s="74" t="s">
        <v>181</v>
      </c>
    </row>
    <row r="4" spans="1:7" x14ac:dyDescent="0.25">
      <c r="A4" s="78"/>
      <c r="B4" s="75"/>
      <c r="C4" s="75"/>
      <c r="D4" s="75"/>
      <c r="E4" s="75"/>
      <c r="F4" s="75"/>
      <c r="G4" s="75"/>
    </row>
    <row r="5" spans="1:7" x14ac:dyDescent="0.25">
      <c r="A5" s="29" t="s">
        <v>42</v>
      </c>
      <c r="B5" s="52">
        <v>686642.53428999998</v>
      </c>
      <c r="C5" s="52">
        <v>629173.81409</v>
      </c>
      <c r="D5" s="52">
        <v>114284.17988</v>
      </c>
      <c r="E5" s="52">
        <v>135199.53498</v>
      </c>
      <c r="F5" s="48">
        <v>-572358.35441000003</v>
      </c>
      <c r="G5" s="48">
        <v>-493974.27911</v>
      </c>
    </row>
    <row r="6" spans="1:7" x14ac:dyDescent="0.25">
      <c r="A6" s="29" t="s">
        <v>178</v>
      </c>
      <c r="B6" s="52">
        <v>314281.31755000004</v>
      </c>
      <c r="C6" s="52">
        <v>276023.70402999996</v>
      </c>
      <c r="D6" s="52">
        <v>50912.256259999995</v>
      </c>
      <c r="E6" s="52">
        <v>52995.41476</v>
      </c>
      <c r="F6" s="48">
        <v>-263369.06129000004</v>
      </c>
      <c r="G6" s="48">
        <v>-223028.28926999995</v>
      </c>
    </row>
    <row r="7" spans="1:7" x14ac:dyDescent="0.25">
      <c r="A7" s="30" t="s">
        <v>43</v>
      </c>
      <c r="B7" s="53">
        <v>10264.077929999999</v>
      </c>
      <c r="C7" s="53">
        <v>7826.4742100000003</v>
      </c>
      <c r="D7" s="53">
        <v>549.07935999999995</v>
      </c>
      <c r="E7" s="53">
        <v>508.56516999999997</v>
      </c>
      <c r="F7" s="54">
        <v>-9714.9985699999997</v>
      </c>
      <c r="G7" s="54">
        <v>-7317.9090400000005</v>
      </c>
    </row>
    <row r="8" spans="1:7" x14ac:dyDescent="0.25">
      <c r="A8" s="30" t="s">
        <v>44</v>
      </c>
      <c r="B8" s="53">
        <v>7624.9695899999997</v>
      </c>
      <c r="C8" s="53">
        <v>5425.1751399999994</v>
      </c>
      <c r="D8" s="53">
        <v>182.35153</v>
      </c>
      <c r="E8" s="53">
        <v>216.81106</v>
      </c>
      <c r="F8" s="54">
        <v>-7442.6180599999998</v>
      </c>
      <c r="G8" s="54">
        <v>-5208.3640799999994</v>
      </c>
    </row>
    <row r="9" spans="1:7" x14ac:dyDescent="0.25">
      <c r="A9" s="30" t="s">
        <v>45</v>
      </c>
      <c r="B9" s="53">
        <v>4454.0289000000002</v>
      </c>
      <c r="C9" s="53">
        <v>3286.2243599999997</v>
      </c>
      <c r="D9" s="53">
        <v>235.41445000000002</v>
      </c>
      <c r="E9" s="53">
        <v>266.20209999999997</v>
      </c>
      <c r="F9" s="54">
        <v>-4218.61445</v>
      </c>
      <c r="G9" s="54">
        <v>-3020.0222599999997</v>
      </c>
    </row>
    <row r="10" spans="1:7" x14ac:dyDescent="0.25">
      <c r="A10" s="30" t="s">
        <v>46</v>
      </c>
      <c r="B10" s="53">
        <v>9930.4594199999992</v>
      </c>
      <c r="C10" s="53">
        <v>6662.0421200000001</v>
      </c>
      <c r="D10" s="53">
        <v>7793.3872199999996</v>
      </c>
      <c r="E10" s="53">
        <v>6749.7161100000003</v>
      </c>
      <c r="F10" s="54">
        <v>-2137.0721999999996</v>
      </c>
      <c r="G10" s="54">
        <v>87.673990000000231</v>
      </c>
    </row>
    <row r="11" spans="1:7" x14ac:dyDescent="0.25">
      <c r="A11" s="30" t="s">
        <v>47</v>
      </c>
      <c r="B11" s="53">
        <v>2229.6136099999999</v>
      </c>
      <c r="C11" s="53">
        <v>1814.4869899999999</v>
      </c>
      <c r="D11" s="53">
        <v>440.49233000000004</v>
      </c>
      <c r="E11" s="53">
        <v>606.82593999999995</v>
      </c>
      <c r="F11" s="54">
        <v>-1789.1212799999998</v>
      </c>
      <c r="G11" s="54">
        <v>-1207.6610499999999</v>
      </c>
    </row>
    <row r="12" spans="1:7" x14ac:dyDescent="0.25">
      <c r="A12" s="30" t="s">
        <v>48</v>
      </c>
      <c r="B12" s="53">
        <v>111.11228999999999</v>
      </c>
      <c r="C12" s="53">
        <v>114.68764999999999</v>
      </c>
      <c r="D12" s="53">
        <v>6.8547700000000003</v>
      </c>
      <c r="E12" s="53">
        <v>20.181000000000001</v>
      </c>
      <c r="F12" s="54">
        <v>-104.25751999999999</v>
      </c>
      <c r="G12" s="54">
        <v>-94.506649999999993</v>
      </c>
    </row>
    <row r="13" spans="1:7" x14ac:dyDescent="0.25">
      <c r="A13" s="30" t="s">
        <v>49</v>
      </c>
      <c r="B13" s="53">
        <v>831.43148999999994</v>
      </c>
      <c r="C13" s="53">
        <v>1229.2207599999999</v>
      </c>
      <c r="D13" s="53">
        <v>6.42</v>
      </c>
      <c r="E13" s="53">
        <v>1.51525</v>
      </c>
      <c r="F13" s="54">
        <v>-825.01148999999998</v>
      </c>
      <c r="G13" s="54">
        <v>-1227.70551</v>
      </c>
    </row>
    <row r="14" spans="1:7" x14ac:dyDescent="0.25">
      <c r="A14" s="30" t="s">
        <v>50</v>
      </c>
      <c r="B14" s="53">
        <v>18079.680170000003</v>
      </c>
      <c r="C14" s="53">
        <v>12746.228289999999</v>
      </c>
      <c r="D14" s="53">
        <v>45.682760000000002</v>
      </c>
      <c r="E14" s="53">
        <v>332.55500999999998</v>
      </c>
      <c r="F14" s="54">
        <v>-18033.997410000004</v>
      </c>
      <c r="G14" s="54">
        <v>-12413.673279999999</v>
      </c>
    </row>
    <row r="15" spans="1:7" x14ac:dyDescent="0.25">
      <c r="A15" s="30" t="s">
        <v>51</v>
      </c>
      <c r="B15" s="53">
        <v>33447.853109999996</v>
      </c>
      <c r="C15" s="53">
        <v>25142.104940000001</v>
      </c>
      <c r="D15" s="53">
        <v>1740.44697</v>
      </c>
      <c r="E15" s="53">
        <v>5136.1027400000003</v>
      </c>
      <c r="F15" s="54">
        <v>-31707.406139999996</v>
      </c>
      <c r="G15" s="54">
        <v>-20006.002200000003</v>
      </c>
    </row>
    <row r="16" spans="1:7" x14ac:dyDescent="0.25">
      <c r="A16" s="30" t="s">
        <v>52</v>
      </c>
      <c r="B16" s="53">
        <v>17589.008260000002</v>
      </c>
      <c r="C16" s="53">
        <v>14222.48573</v>
      </c>
      <c r="D16" s="53">
        <v>460.42803000000004</v>
      </c>
      <c r="E16" s="53">
        <v>614.12655000000007</v>
      </c>
      <c r="F16" s="54">
        <v>-17128.580230000003</v>
      </c>
      <c r="G16" s="54">
        <v>-13608.359179999999</v>
      </c>
    </row>
    <row r="17" spans="1:7" x14ac:dyDescent="0.25">
      <c r="A17" s="30" t="s">
        <v>53</v>
      </c>
      <c r="B17" s="53">
        <v>2078.8827999999999</v>
      </c>
      <c r="C17" s="53">
        <v>1605.6024499999999</v>
      </c>
      <c r="D17" s="53">
        <v>5</v>
      </c>
      <c r="E17" s="53">
        <v>7.3842700000000008</v>
      </c>
      <c r="F17" s="54">
        <v>-2073.8827999999999</v>
      </c>
      <c r="G17" s="54">
        <v>-1598.2181799999998</v>
      </c>
    </row>
    <row r="18" spans="1:7" x14ac:dyDescent="0.25">
      <c r="A18" s="30" t="s">
        <v>54</v>
      </c>
      <c r="B18" s="53">
        <v>40665.212240000001</v>
      </c>
      <c r="C18" s="53">
        <v>39298.901279999998</v>
      </c>
      <c r="D18" s="53">
        <v>1234.7518700000001</v>
      </c>
      <c r="E18" s="53">
        <v>7498.52297</v>
      </c>
      <c r="F18" s="54">
        <v>-39430.460370000001</v>
      </c>
      <c r="G18" s="54">
        <v>-31800.37831</v>
      </c>
    </row>
    <row r="19" spans="1:7" x14ac:dyDescent="0.25">
      <c r="A19" s="30" t="s">
        <v>55</v>
      </c>
      <c r="B19" s="53">
        <v>95.729380000000006</v>
      </c>
      <c r="C19" s="53">
        <v>45.991759999999999</v>
      </c>
      <c r="D19" s="53">
        <v>18.355439999999998</v>
      </c>
      <c r="E19" s="53">
        <v>59.806129999999996</v>
      </c>
      <c r="F19" s="54">
        <v>-77.373940000000005</v>
      </c>
      <c r="G19" s="54">
        <v>13.814369999999997</v>
      </c>
    </row>
    <row r="20" spans="1:7" x14ac:dyDescent="0.25">
      <c r="A20" s="30" t="s">
        <v>56</v>
      </c>
      <c r="B20" s="53">
        <v>295.59254999999996</v>
      </c>
      <c r="C20" s="53">
        <v>210.68076000000002</v>
      </c>
      <c r="D20" s="53">
        <v>0</v>
      </c>
      <c r="E20" s="53">
        <v>0.23799999999999999</v>
      </c>
      <c r="F20" s="54">
        <v>-295.59254999999996</v>
      </c>
      <c r="G20" s="54">
        <v>-210.44276000000002</v>
      </c>
    </row>
    <row r="21" spans="1:7" x14ac:dyDescent="0.25">
      <c r="A21" s="30" t="s">
        <v>57</v>
      </c>
      <c r="B21" s="53">
        <v>268.02312999999998</v>
      </c>
      <c r="C21" s="53">
        <v>227.10593</v>
      </c>
      <c r="D21" s="53">
        <v>45.463749999999997</v>
      </c>
      <c r="E21" s="53">
        <v>0.35399999999999998</v>
      </c>
      <c r="F21" s="54">
        <v>-222.55937999999998</v>
      </c>
      <c r="G21" s="54">
        <v>-226.75192999999999</v>
      </c>
    </row>
    <row r="22" spans="1:7" x14ac:dyDescent="0.25">
      <c r="A22" s="30" t="s">
        <v>58</v>
      </c>
      <c r="B22" s="53">
        <v>228.6087</v>
      </c>
      <c r="C22" s="53">
        <v>119.9051</v>
      </c>
      <c r="D22" s="53">
        <v>31.176770000000001</v>
      </c>
      <c r="E22" s="53">
        <v>54.039169999999999</v>
      </c>
      <c r="F22" s="54">
        <v>-197.43192999999999</v>
      </c>
      <c r="G22" s="54">
        <v>-65.865930000000006</v>
      </c>
    </row>
    <row r="23" spans="1:7" x14ac:dyDescent="0.25">
      <c r="A23" s="30" t="s">
        <v>59</v>
      </c>
      <c r="B23" s="53">
        <v>7562.9935400000004</v>
      </c>
      <c r="C23" s="53">
        <v>5804.0719800000006</v>
      </c>
      <c r="D23" s="53">
        <v>10994.581169999999</v>
      </c>
      <c r="E23" s="53">
        <v>5738.8273899999995</v>
      </c>
      <c r="F23" s="54">
        <v>3431.5876299999991</v>
      </c>
      <c r="G23" s="54">
        <v>-65.244590000001153</v>
      </c>
    </row>
    <row r="24" spans="1:7" x14ac:dyDescent="0.25">
      <c r="A24" s="30" t="s">
        <v>7</v>
      </c>
      <c r="B24" s="53">
        <v>3.5037399999999996</v>
      </c>
      <c r="C24" s="53">
        <v>1.7876400000000001</v>
      </c>
      <c r="D24" s="53">
        <v>203.3176</v>
      </c>
      <c r="E24" s="53">
        <v>157.851</v>
      </c>
      <c r="F24" s="54">
        <v>199.81386000000001</v>
      </c>
      <c r="G24" s="54">
        <v>156.06335999999999</v>
      </c>
    </row>
    <row r="25" spans="1:7" x14ac:dyDescent="0.25">
      <c r="A25" s="30" t="s">
        <v>60</v>
      </c>
      <c r="B25" s="53">
        <v>65032.57503</v>
      </c>
      <c r="C25" s="53">
        <v>66623.058680000002</v>
      </c>
      <c r="D25" s="53">
        <v>5277.3494099999998</v>
      </c>
      <c r="E25" s="53">
        <v>5705.7003199999999</v>
      </c>
      <c r="F25" s="54">
        <v>-59755.225619999997</v>
      </c>
      <c r="G25" s="54">
        <v>-60917.358359999998</v>
      </c>
    </row>
    <row r="26" spans="1:7" x14ac:dyDescent="0.25">
      <c r="A26" s="30" t="s">
        <v>61</v>
      </c>
      <c r="B26" s="53">
        <v>12097.91913</v>
      </c>
      <c r="C26" s="53">
        <v>12163.076010000001</v>
      </c>
      <c r="D26" s="53">
        <v>3967.12102</v>
      </c>
      <c r="E26" s="53">
        <v>4475.7707199999995</v>
      </c>
      <c r="F26" s="54">
        <v>-8130.7981099999997</v>
      </c>
      <c r="G26" s="54">
        <v>-7687.3052900000012</v>
      </c>
    </row>
    <row r="27" spans="1:7" x14ac:dyDescent="0.25">
      <c r="A27" s="30" t="s">
        <v>62</v>
      </c>
      <c r="B27" s="53">
        <v>907.27369999999996</v>
      </c>
      <c r="C27" s="53">
        <v>815.06306999999993</v>
      </c>
      <c r="D27" s="53">
        <v>0</v>
      </c>
      <c r="E27" s="53">
        <v>2.8562099999999999</v>
      </c>
      <c r="F27" s="54">
        <v>-907.27369999999996</v>
      </c>
      <c r="G27" s="54">
        <v>-812.20685999999989</v>
      </c>
    </row>
    <row r="28" spans="1:7" x14ac:dyDescent="0.25">
      <c r="A28" s="30" t="s">
        <v>63</v>
      </c>
      <c r="B28" s="53">
        <v>37476.414700000001</v>
      </c>
      <c r="C28" s="53">
        <v>34886.798569999999</v>
      </c>
      <c r="D28" s="53">
        <v>814.51674000000003</v>
      </c>
      <c r="E28" s="53">
        <v>948.45245999999997</v>
      </c>
      <c r="F28" s="54">
        <v>-36661.897960000002</v>
      </c>
      <c r="G28" s="54">
        <v>-33938.346109999999</v>
      </c>
    </row>
    <row r="29" spans="1:7" x14ac:dyDescent="0.25">
      <c r="A29" s="30" t="s">
        <v>64</v>
      </c>
      <c r="B29" s="53">
        <v>7317.1168899999993</v>
      </c>
      <c r="C29" s="53">
        <v>7616.9703899999995</v>
      </c>
      <c r="D29" s="53">
        <v>229.74897000000001</v>
      </c>
      <c r="E29" s="53">
        <v>123.58662</v>
      </c>
      <c r="F29" s="54">
        <v>-7087.3679199999997</v>
      </c>
      <c r="G29" s="54">
        <v>-7493.3837699999995</v>
      </c>
    </row>
    <row r="30" spans="1:7" x14ac:dyDescent="0.25">
      <c r="A30" s="30" t="s">
        <v>65</v>
      </c>
      <c r="B30" s="53">
        <v>2092.09645</v>
      </c>
      <c r="C30" s="53">
        <v>2064.9680600000002</v>
      </c>
      <c r="D30" s="53">
        <v>2.7316400000000001</v>
      </c>
      <c r="E30" s="53">
        <v>462.56191999999999</v>
      </c>
      <c r="F30" s="54">
        <v>-2089.36481</v>
      </c>
      <c r="G30" s="54">
        <v>-1602.4061400000001</v>
      </c>
    </row>
    <row r="31" spans="1:7" x14ac:dyDescent="0.25">
      <c r="A31" s="30" t="s">
        <v>66</v>
      </c>
      <c r="B31" s="53">
        <v>13737.161410000001</v>
      </c>
      <c r="C31" s="53">
        <v>10546.19616</v>
      </c>
      <c r="D31" s="53">
        <v>15404.92389</v>
      </c>
      <c r="E31" s="53">
        <v>11245.659390000001</v>
      </c>
      <c r="F31" s="54">
        <v>1667.7624799999994</v>
      </c>
      <c r="G31" s="54">
        <v>699.4632300000012</v>
      </c>
    </row>
    <row r="32" spans="1:7" x14ac:dyDescent="0.25">
      <c r="A32" s="30" t="s">
        <v>67</v>
      </c>
      <c r="B32" s="53">
        <v>16520.741900000001</v>
      </c>
      <c r="C32" s="53">
        <v>10595.393179999999</v>
      </c>
      <c r="D32" s="53">
        <v>360.32222999999999</v>
      </c>
      <c r="E32" s="53">
        <v>1246.0426499999999</v>
      </c>
      <c r="F32" s="54">
        <v>-16160.419670000001</v>
      </c>
      <c r="G32" s="54">
        <v>-9349.3505299999997</v>
      </c>
    </row>
    <row r="33" spans="1:7" x14ac:dyDescent="0.25">
      <c r="A33" s="30" t="s">
        <v>68</v>
      </c>
      <c r="B33" s="53">
        <v>3339.2374900000004</v>
      </c>
      <c r="C33" s="53">
        <v>4929.0028200000006</v>
      </c>
      <c r="D33" s="53">
        <v>862.33834000000002</v>
      </c>
      <c r="E33" s="53">
        <v>815.16061000000002</v>
      </c>
      <c r="F33" s="54">
        <v>-2476.8991500000002</v>
      </c>
      <c r="G33" s="54">
        <v>-4113.8422100000007</v>
      </c>
    </row>
    <row r="34" spans="1:7" x14ac:dyDescent="0.25">
      <c r="A34" s="29" t="s">
        <v>8</v>
      </c>
      <c r="B34" s="52">
        <v>196390.40608000002</v>
      </c>
      <c r="C34" s="52">
        <v>181740.52155999999</v>
      </c>
      <c r="D34" s="52">
        <v>42920.73992</v>
      </c>
      <c r="E34" s="52">
        <v>59501.282549999996</v>
      </c>
      <c r="F34" s="48">
        <v>-153469.66616000002</v>
      </c>
      <c r="G34" s="48">
        <v>-122239.23900999999</v>
      </c>
    </row>
    <row r="35" spans="1:7" x14ac:dyDescent="0.25">
      <c r="A35" s="30" t="s">
        <v>70</v>
      </c>
      <c r="B35" s="53">
        <v>12228.624250000001</v>
      </c>
      <c r="C35" s="53">
        <v>12112.70083</v>
      </c>
      <c r="D35" s="53">
        <v>3209.6317000000004</v>
      </c>
      <c r="E35" s="53">
        <v>3987.81531</v>
      </c>
      <c r="F35" s="54">
        <v>-9018.9925500000008</v>
      </c>
      <c r="G35" s="54">
        <v>-8124.8855199999998</v>
      </c>
    </row>
    <row r="36" spans="1:7" x14ac:dyDescent="0.25">
      <c r="A36" s="30" t="s">
        <v>71</v>
      </c>
      <c r="B36" s="53">
        <v>42526.295680000003</v>
      </c>
      <c r="C36" s="53">
        <v>30607.596410000002</v>
      </c>
      <c r="D36" s="53">
        <v>5454.6355800000001</v>
      </c>
      <c r="E36" s="53">
        <v>11842.327240000001</v>
      </c>
      <c r="F36" s="54">
        <v>-37071.660100000001</v>
      </c>
      <c r="G36" s="54">
        <v>-18765.26917</v>
      </c>
    </row>
    <row r="37" spans="1:7" x14ac:dyDescent="0.25">
      <c r="A37" s="30" t="s">
        <v>72</v>
      </c>
      <c r="B37" s="53">
        <v>53.809550000000002</v>
      </c>
      <c r="C37" s="53">
        <v>62.4392</v>
      </c>
      <c r="D37" s="53">
        <v>0</v>
      </c>
      <c r="E37" s="53">
        <v>0.22468000000000002</v>
      </c>
      <c r="F37" s="54">
        <v>-53.809550000000002</v>
      </c>
      <c r="G37" s="54">
        <v>-62.21452</v>
      </c>
    </row>
    <row r="38" spans="1:7" x14ac:dyDescent="0.25">
      <c r="A38" s="30" t="s">
        <v>73</v>
      </c>
      <c r="B38" s="53">
        <v>8828.6420899999994</v>
      </c>
      <c r="C38" s="53">
        <v>8392.420900000001</v>
      </c>
      <c r="D38" s="53">
        <v>1284.3908799999999</v>
      </c>
      <c r="E38" s="53">
        <v>1196.90066</v>
      </c>
      <c r="F38" s="54">
        <v>-7544.2512099999994</v>
      </c>
      <c r="G38" s="54">
        <v>-7195.5202400000007</v>
      </c>
    </row>
    <row r="39" spans="1:7" x14ac:dyDescent="0.25">
      <c r="A39" s="30" t="s">
        <v>74</v>
      </c>
      <c r="B39" s="53">
        <v>131086.47078</v>
      </c>
      <c r="C39" s="53">
        <v>128915.24533000001</v>
      </c>
      <c r="D39" s="53">
        <v>27218.420630000001</v>
      </c>
      <c r="E39" s="53">
        <v>37447.019240000001</v>
      </c>
      <c r="F39" s="54">
        <v>-103868.05015</v>
      </c>
      <c r="G39" s="54">
        <v>-91468.226090000011</v>
      </c>
    </row>
    <row r="40" spans="1:7" x14ac:dyDescent="0.25">
      <c r="A40" s="30" t="s">
        <v>75</v>
      </c>
      <c r="B40" s="53">
        <v>1666.5637300000001</v>
      </c>
      <c r="C40" s="53">
        <v>1650.11889</v>
      </c>
      <c r="D40" s="53">
        <v>5753.6611299999995</v>
      </c>
      <c r="E40" s="53">
        <v>5026.9954200000002</v>
      </c>
      <c r="F40" s="54">
        <v>4087.0973999999997</v>
      </c>
      <c r="G40" s="54">
        <v>3376.8765300000005</v>
      </c>
    </row>
    <row r="41" spans="1:7" x14ac:dyDescent="0.25">
      <c r="A41" s="29" t="s">
        <v>177</v>
      </c>
      <c r="B41" s="48">
        <v>175970.81065999993</v>
      </c>
      <c r="C41" s="48">
        <v>171409.58850000004</v>
      </c>
      <c r="D41" s="48">
        <v>20451.183700000001</v>
      </c>
      <c r="E41" s="48">
        <v>22702.837670000001</v>
      </c>
      <c r="F41" s="48">
        <v>-155519.62695999994</v>
      </c>
      <c r="G41" s="48">
        <v>-148706.75083000003</v>
      </c>
    </row>
    <row r="42" spans="1:7" x14ac:dyDescent="0.25">
      <c r="B42" s="18"/>
      <c r="C42" s="18"/>
      <c r="D42" s="18"/>
      <c r="E42" s="18"/>
      <c r="F42" s="18"/>
      <c r="G42" s="18"/>
    </row>
    <row r="43" spans="1:7" x14ac:dyDescent="0.25">
      <c r="A43" s="8" t="s">
        <v>26</v>
      </c>
    </row>
  </sheetData>
  <mergeCells count="10">
    <mergeCell ref="G3:G4"/>
    <mergeCell ref="A2:A4"/>
    <mergeCell ref="B2:C2"/>
    <mergeCell ref="D2:E2"/>
    <mergeCell ref="F2:G2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workbookViewId="0">
      <selection activeCell="J38" sqref="J38"/>
    </sheetView>
  </sheetViews>
  <sheetFormatPr defaultRowHeight="15" x14ac:dyDescent="0.25"/>
  <cols>
    <col min="1" max="1" width="49.140625" customWidth="1"/>
    <col min="2" max="2" width="16.140625" customWidth="1"/>
    <col min="3" max="3" width="16.28515625" customWidth="1"/>
    <col min="4" max="4" width="13.5703125" style="46" customWidth="1"/>
    <col min="5" max="5" width="14.85546875" customWidth="1"/>
    <col min="6" max="6" width="15.5703125" customWidth="1"/>
    <col min="7" max="7" width="13.5703125" customWidth="1"/>
  </cols>
  <sheetData>
    <row r="1" spans="1:11" s="42" customFormat="1" ht="21.75" customHeight="1" x14ac:dyDescent="0.25">
      <c r="A1" s="80" t="s">
        <v>76</v>
      </c>
      <c r="B1" s="80"/>
      <c r="C1" s="80"/>
      <c r="D1" s="80"/>
      <c r="E1" s="80"/>
      <c r="F1" s="80"/>
      <c r="G1" s="80"/>
    </row>
    <row r="2" spans="1:11" x14ac:dyDescent="0.25">
      <c r="A2" s="81" t="s">
        <v>175</v>
      </c>
      <c r="B2" s="72" t="s">
        <v>10</v>
      </c>
      <c r="C2" s="84"/>
      <c r="D2" s="85"/>
      <c r="E2" s="86" t="s">
        <v>11</v>
      </c>
      <c r="F2" s="87"/>
      <c r="G2" s="88"/>
    </row>
    <row r="3" spans="1:11" x14ac:dyDescent="0.25">
      <c r="A3" s="82"/>
      <c r="B3" s="89" t="s">
        <v>182</v>
      </c>
      <c r="C3" s="91" t="s">
        <v>181</v>
      </c>
      <c r="D3" s="22" t="s">
        <v>181</v>
      </c>
      <c r="E3" s="89" t="s">
        <v>182</v>
      </c>
      <c r="F3" s="91" t="s">
        <v>181</v>
      </c>
      <c r="G3" s="22" t="s">
        <v>181</v>
      </c>
    </row>
    <row r="4" spans="1:11" x14ac:dyDescent="0.25">
      <c r="A4" s="82"/>
      <c r="B4" s="90"/>
      <c r="C4" s="91"/>
      <c r="D4" s="23" t="s">
        <v>182</v>
      </c>
      <c r="E4" s="90"/>
      <c r="F4" s="91"/>
      <c r="G4" s="23" t="s">
        <v>182</v>
      </c>
    </row>
    <row r="5" spans="1:11" x14ac:dyDescent="0.25">
      <c r="A5" s="83"/>
      <c r="B5" s="28" t="s">
        <v>28</v>
      </c>
      <c r="C5" s="28" t="s">
        <v>28</v>
      </c>
      <c r="D5" s="45" t="s">
        <v>77</v>
      </c>
      <c r="E5" s="28" t="s">
        <v>28</v>
      </c>
      <c r="F5" s="28" t="s">
        <v>28</v>
      </c>
      <c r="G5" s="24" t="s">
        <v>77</v>
      </c>
    </row>
    <row r="6" spans="1:11" x14ac:dyDescent="0.25">
      <c r="A6" s="40" t="s">
        <v>9</v>
      </c>
      <c r="B6" s="25">
        <v>686642.53428999998</v>
      </c>
      <c r="C6" s="25">
        <v>629173.81409</v>
      </c>
      <c r="D6" s="55">
        <v>91.63047476232687</v>
      </c>
      <c r="E6" s="25">
        <v>114284.17987999998</v>
      </c>
      <c r="F6" s="25">
        <v>135199.53498</v>
      </c>
      <c r="G6" s="56">
        <v>118.30118142507689</v>
      </c>
      <c r="H6" s="18"/>
      <c r="I6" s="18"/>
      <c r="J6" s="18"/>
      <c r="K6" s="18"/>
    </row>
    <row r="7" spans="1:11" x14ac:dyDescent="0.25">
      <c r="A7" s="40" t="s">
        <v>78</v>
      </c>
      <c r="B7" s="57">
        <v>141325.59999000002</v>
      </c>
      <c r="C7" s="57">
        <v>127155.04367</v>
      </c>
      <c r="D7" s="55">
        <v>89.973114339509124</v>
      </c>
      <c r="E7" s="57">
        <v>6769.3110299999998</v>
      </c>
      <c r="F7" s="57">
        <v>6943.5650400000004</v>
      </c>
      <c r="G7" s="56">
        <v>102.57417644465954</v>
      </c>
      <c r="I7" s="18"/>
      <c r="J7" s="18"/>
    </row>
    <row r="8" spans="1:11" x14ac:dyDescent="0.25">
      <c r="A8" s="26" t="s">
        <v>79</v>
      </c>
      <c r="B8" s="58">
        <v>8888.4435299999986</v>
      </c>
      <c r="C8" s="58">
        <v>9034.3319600000013</v>
      </c>
      <c r="D8" s="59">
        <v>101.6413270727052</v>
      </c>
      <c r="E8" s="58">
        <v>32.186</v>
      </c>
      <c r="F8" s="58">
        <v>21.243279999999999</v>
      </c>
      <c r="G8" s="47">
        <v>66.001615609271099</v>
      </c>
      <c r="I8" s="18"/>
      <c r="J8" s="18"/>
    </row>
    <row r="9" spans="1:11" x14ac:dyDescent="0.25">
      <c r="A9" s="26" t="s">
        <v>80</v>
      </c>
      <c r="B9" s="58">
        <v>34137.89013</v>
      </c>
      <c r="C9" s="58">
        <v>25790.284110000001</v>
      </c>
      <c r="D9" s="59">
        <v>75.547387409674101</v>
      </c>
      <c r="E9" s="58">
        <v>4207.5835999999999</v>
      </c>
      <c r="F9" s="58">
        <v>4474.76764</v>
      </c>
      <c r="G9" s="47">
        <v>106.35005897446696</v>
      </c>
      <c r="I9" s="18"/>
      <c r="J9" s="18"/>
    </row>
    <row r="10" spans="1:11" x14ac:dyDescent="0.25">
      <c r="A10" s="26" t="s">
        <v>81</v>
      </c>
      <c r="B10" s="58">
        <v>14691.434939999999</v>
      </c>
      <c r="C10" s="58">
        <v>13614.57244</v>
      </c>
      <c r="D10" s="59">
        <v>92.670133963102188</v>
      </c>
      <c r="E10" s="58">
        <v>23.371359999999999</v>
      </c>
      <c r="F10" s="58">
        <v>16.49258</v>
      </c>
      <c r="G10" s="47">
        <v>70.567480882584505</v>
      </c>
      <c r="I10" s="18"/>
      <c r="J10" s="18"/>
    </row>
    <row r="11" spans="1:11" x14ac:dyDescent="0.25">
      <c r="A11" s="26" t="s">
        <v>82</v>
      </c>
      <c r="B11" s="58">
        <v>3990.5123900000003</v>
      </c>
      <c r="C11" s="58">
        <v>3726.0565999999999</v>
      </c>
      <c r="D11" s="59">
        <v>93.372886382643188</v>
      </c>
      <c r="E11" s="58">
        <v>5.9813499999999999</v>
      </c>
      <c r="F11" s="58">
        <v>69.466539999999995</v>
      </c>
      <c r="G11" s="63" t="s">
        <v>179</v>
      </c>
      <c r="I11" s="18"/>
      <c r="J11" s="18"/>
    </row>
    <row r="12" spans="1:11" x14ac:dyDescent="0.25">
      <c r="A12" s="26" t="s">
        <v>83</v>
      </c>
      <c r="B12" s="58">
        <v>22428.429039999999</v>
      </c>
      <c r="C12" s="58">
        <v>18619.816739999998</v>
      </c>
      <c r="D12" s="59">
        <v>83.018818245328163</v>
      </c>
      <c r="E12" s="58">
        <v>138.98679000000001</v>
      </c>
      <c r="F12" s="58">
        <v>119.08618</v>
      </c>
      <c r="G12" s="47">
        <v>85.681653630535664</v>
      </c>
      <c r="I12" s="18"/>
      <c r="J12" s="18"/>
    </row>
    <row r="13" spans="1:11" x14ac:dyDescent="0.25">
      <c r="A13" s="26" t="s">
        <v>84</v>
      </c>
      <c r="B13" s="58">
        <v>23380.828579999998</v>
      </c>
      <c r="C13" s="58">
        <v>20466.050340000002</v>
      </c>
      <c r="D13" s="59">
        <v>87.533469012756456</v>
      </c>
      <c r="E13" s="58">
        <v>1086.24289</v>
      </c>
      <c r="F13" s="58">
        <v>1098.41797</v>
      </c>
      <c r="G13" s="47">
        <v>101.12084323976565</v>
      </c>
      <c r="I13" s="18"/>
      <c r="J13" s="18"/>
    </row>
    <row r="14" spans="1:11" x14ac:dyDescent="0.25">
      <c r="A14" s="26" t="s">
        <v>85</v>
      </c>
      <c r="B14" s="58">
        <v>3184.56131</v>
      </c>
      <c r="C14" s="58">
        <v>3274.0109500000003</v>
      </c>
      <c r="D14" s="59">
        <v>102.80885281495806</v>
      </c>
      <c r="E14" s="58">
        <v>29.294250000000002</v>
      </c>
      <c r="F14" s="58">
        <v>26.706019999999999</v>
      </c>
      <c r="G14" s="47">
        <v>91.164716625276284</v>
      </c>
      <c r="I14" s="18"/>
      <c r="J14" s="18"/>
    </row>
    <row r="15" spans="1:11" x14ac:dyDescent="0.25">
      <c r="A15" s="26" t="s">
        <v>86</v>
      </c>
      <c r="B15" s="58">
        <v>9490.1228100000008</v>
      </c>
      <c r="C15" s="58">
        <v>10448.89673</v>
      </c>
      <c r="D15" s="59">
        <v>110.10286103979301</v>
      </c>
      <c r="E15" s="58">
        <v>678.84885999999995</v>
      </c>
      <c r="F15" s="58">
        <v>688.54544999999996</v>
      </c>
      <c r="G15" s="47">
        <v>101.42838716706397</v>
      </c>
      <c r="I15" s="18"/>
      <c r="J15" s="18"/>
    </row>
    <row r="16" spans="1:11" x14ac:dyDescent="0.25">
      <c r="A16" s="26" t="s">
        <v>87</v>
      </c>
      <c r="B16" s="58">
        <v>6489.65164</v>
      </c>
      <c r="C16" s="58">
        <v>7781.7757199999996</v>
      </c>
      <c r="D16" s="59">
        <v>119.91053066755984</v>
      </c>
      <c r="E16" s="58">
        <v>542.91534000000001</v>
      </c>
      <c r="F16" s="58">
        <v>361.86678000000001</v>
      </c>
      <c r="G16" s="47">
        <v>66.652524498570983</v>
      </c>
      <c r="I16" s="18"/>
      <c r="J16" s="18"/>
    </row>
    <row r="17" spans="1:10" x14ac:dyDescent="0.25">
      <c r="A17" s="26" t="s">
        <v>88</v>
      </c>
      <c r="B17" s="58">
        <v>14643.725619999999</v>
      </c>
      <c r="C17" s="58">
        <v>14399.248079999999</v>
      </c>
      <c r="D17" s="59">
        <v>98.330496307127618</v>
      </c>
      <c r="E17" s="58">
        <v>23.900590000000001</v>
      </c>
      <c r="F17" s="58">
        <v>66.9726</v>
      </c>
      <c r="G17" s="47">
        <v>280.21316628585316</v>
      </c>
      <c r="I17" s="18"/>
      <c r="J17" s="18"/>
    </row>
    <row r="18" spans="1:10" x14ac:dyDescent="0.25">
      <c r="A18" s="40" t="s">
        <v>89</v>
      </c>
      <c r="B18" s="57">
        <v>17415.334179999998</v>
      </c>
      <c r="C18" s="57">
        <v>18011.734519999998</v>
      </c>
      <c r="D18" s="55">
        <v>103.42457017382367</v>
      </c>
      <c r="E18" s="57">
        <v>3811.51134</v>
      </c>
      <c r="F18" s="57">
        <v>5637.3981800000001</v>
      </c>
      <c r="G18" s="56">
        <v>147.90453647187627</v>
      </c>
      <c r="I18" s="18"/>
      <c r="J18" s="18"/>
    </row>
    <row r="19" spans="1:10" x14ac:dyDescent="0.25">
      <c r="A19" s="26" t="s">
        <v>90</v>
      </c>
      <c r="B19" s="58">
        <v>13612.797560000001</v>
      </c>
      <c r="C19" s="58">
        <v>12787.579659999999</v>
      </c>
      <c r="D19" s="59">
        <v>93.937925717599512</v>
      </c>
      <c r="E19" s="58">
        <v>2901.8360299999999</v>
      </c>
      <c r="F19" s="58">
        <v>2705.0872200000003</v>
      </c>
      <c r="G19" s="47">
        <v>93.219850881788119</v>
      </c>
      <c r="I19" s="18"/>
      <c r="J19" s="18"/>
    </row>
    <row r="20" spans="1:10" x14ac:dyDescent="0.25">
      <c r="A20" s="26" t="s">
        <v>91</v>
      </c>
      <c r="B20" s="58">
        <v>3802.5366200000003</v>
      </c>
      <c r="C20" s="58">
        <v>5224.1548600000006</v>
      </c>
      <c r="D20" s="59">
        <v>137.38604994683786</v>
      </c>
      <c r="E20" s="58">
        <v>909.67531000000008</v>
      </c>
      <c r="F20" s="58">
        <v>2932.3109599999998</v>
      </c>
      <c r="G20" s="63" t="s">
        <v>179</v>
      </c>
      <c r="I20" s="18"/>
      <c r="J20" s="18"/>
    </row>
    <row r="21" spans="1:10" x14ac:dyDescent="0.25">
      <c r="A21" s="40" t="s">
        <v>92</v>
      </c>
      <c r="B21" s="57">
        <v>13950.63487</v>
      </c>
      <c r="C21" s="57">
        <v>7312.3149000000003</v>
      </c>
      <c r="D21" s="55">
        <v>52.415642500433393</v>
      </c>
      <c r="E21" s="57">
        <v>25818.73675</v>
      </c>
      <c r="F21" s="57">
        <v>25877.486789999999</v>
      </c>
      <c r="G21" s="56">
        <v>100.22754808094938</v>
      </c>
      <c r="I21" s="18"/>
      <c r="J21" s="18"/>
    </row>
    <row r="22" spans="1:10" x14ac:dyDescent="0.25">
      <c r="A22" s="26" t="s">
        <v>93</v>
      </c>
      <c r="B22" s="58">
        <v>0</v>
      </c>
      <c r="C22" s="58">
        <v>0.28758999999999996</v>
      </c>
      <c r="D22" s="66">
        <v>0</v>
      </c>
      <c r="E22" s="58">
        <v>571.35340000000008</v>
      </c>
      <c r="F22" s="58">
        <v>651.42667000000006</v>
      </c>
      <c r="G22" s="47">
        <v>114.0146658792964</v>
      </c>
      <c r="I22" s="18"/>
      <c r="J22" s="18"/>
    </row>
    <row r="23" spans="1:10" x14ac:dyDescent="0.25">
      <c r="A23" s="26" t="s">
        <v>94</v>
      </c>
      <c r="B23" s="58">
        <v>680.91905000000008</v>
      </c>
      <c r="C23" s="58">
        <v>767.20134999999993</v>
      </c>
      <c r="D23" s="59">
        <v>112.67144750906878</v>
      </c>
      <c r="E23" s="58">
        <v>3.5</v>
      </c>
      <c r="F23" s="58">
        <v>13.72308</v>
      </c>
      <c r="G23" s="63" t="s">
        <v>179</v>
      </c>
      <c r="I23" s="18"/>
      <c r="J23" s="18"/>
    </row>
    <row r="24" spans="1:10" x14ac:dyDescent="0.25">
      <c r="A24" s="26" t="s">
        <v>95</v>
      </c>
      <c r="B24" s="58">
        <v>33.212050000000005</v>
      </c>
      <c r="C24" s="58">
        <v>22.068750000000001</v>
      </c>
      <c r="D24" s="59">
        <v>66.448021124862805</v>
      </c>
      <c r="E24" s="58">
        <v>7.9000000000000001E-2</v>
      </c>
      <c r="F24" s="58">
        <v>0.15</v>
      </c>
      <c r="G24" s="47">
        <v>189.87341772151899</v>
      </c>
      <c r="I24" s="18"/>
      <c r="J24" s="18"/>
    </row>
    <row r="25" spans="1:10" x14ac:dyDescent="0.25">
      <c r="A25" s="26" t="s">
        <v>96</v>
      </c>
      <c r="B25" s="58">
        <v>2046.96262</v>
      </c>
      <c r="C25" s="58">
        <v>1155.30989</v>
      </c>
      <c r="D25" s="59">
        <v>56.440204560257193</v>
      </c>
      <c r="E25" s="58">
        <v>7209.5528299999996</v>
      </c>
      <c r="F25" s="58">
        <v>7008.0195599999997</v>
      </c>
      <c r="G25" s="47">
        <v>97.20463564451056</v>
      </c>
      <c r="I25" s="18"/>
      <c r="J25" s="18"/>
    </row>
    <row r="26" spans="1:10" x14ac:dyDescent="0.25">
      <c r="A26" s="26" t="s">
        <v>97</v>
      </c>
      <c r="B26" s="58">
        <v>25.968499999999999</v>
      </c>
      <c r="C26" s="58">
        <v>11.717739999999999</v>
      </c>
      <c r="D26" s="59">
        <v>45.122898896740281</v>
      </c>
      <c r="E26" s="58">
        <v>220.19823000000002</v>
      </c>
      <c r="F26" s="58">
        <v>332.10985999999997</v>
      </c>
      <c r="G26" s="47">
        <v>150.82312877810139</v>
      </c>
      <c r="I26" s="18"/>
      <c r="J26" s="18"/>
    </row>
    <row r="27" spans="1:10" x14ac:dyDescent="0.25">
      <c r="A27" s="26" t="s">
        <v>98</v>
      </c>
      <c r="B27" s="58">
        <v>154.00796</v>
      </c>
      <c r="C27" s="58">
        <v>93.577910000000003</v>
      </c>
      <c r="D27" s="59">
        <v>60.761735951830019</v>
      </c>
      <c r="E27" s="58">
        <v>2.1949999999999998</v>
      </c>
      <c r="F27" s="58">
        <v>9.0109999999999992</v>
      </c>
      <c r="G27" s="63" t="s">
        <v>179</v>
      </c>
      <c r="I27" s="18"/>
      <c r="J27" s="18"/>
    </row>
    <row r="28" spans="1:10" x14ac:dyDescent="0.25">
      <c r="A28" s="26" t="s">
        <v>99</v>
      </c>
      <c r="B28" s="58">
        <v>1162.3997400000001</v>
      </c>
      <c r="C28" s="58">
        <v>1191.30429</v>
      </c>
      <c r="D28" s="59">
        <v>102.48662736280379</v>
      </c>
      <c r="E28" s="58">
        <v>361.92864000000003</v>
      </c>
      <c r="F28" s="58">
        <v>387.21746999999999</v>
      </c>
      <c r="G28" s="47">
        <v>106.98724201544259</v>
      </c>
      <c r="I28" s="18"/>
      <c r="J28" s="18"/>
    </row>
    <row r="29" spans="1:10" x14ac:dyDescent="0.25">
      <c r="A29" s="26" t="s">
        <v>100</v>
      </c>
      <c r="B29" s="58">
        <v>6776.71738</v>
      </c>
      <c r="C29" s="58">
        <v>422.89022</v>
      </c>
      <c r="D29" s="59">
        <v>6.240340216165249</v>
      </c>
      <c r="E29" s="58">
        <v>17258.413499999999</v>
      </c>
      <c r="F29" s="58">
        <v>17209.819449999999</v>
      </c>
      <c r="G29" s="47">
        <v>99.718432693711961</v>
      </c>
      <c r="I29" s="18"/>
      <c r="J29" s="18"/>
    </row>
    <row r="30" spans="1:10" x14ac:dyDescent="0.25">
      <c r="A30" s="26" t="s">
        <v>101</v>
      </c>
      <c r="B30" s="58">
        <v>3070.4475699999998</v>
      </c>
      <c r="C30" s="58">
        <v>3647.9571599999999</v>
      </c>
      <c r="D30" s="59">
        <v>118.80864521650179</v>
      </c>
      <c r="E30" s="58">
        <v>191.51614999999998</v>
      </c>
      <c r="F30" s="58">
        <v>266.00970000000001</v>
      </c>
      <c r="G30" s="47">
        <v>138.89674578358014</v>
      </c>
      <c r="I30" s="18"/>
      <c r="J30" s="18"/>
    </row>
    <row r="31" spans="1:10" x14ac:dyDescent="0.25">
      <c r="A31" s="40" t="s">
        <v>102</v>
      </c>
      <c r="B31" s="57">
        <v>52434.20278</v>
      </c>
      <c r="C31" s="57">
        <v>47204.188740000005</v>
      </c>
      <c r="D31" s="55">
        <v>90.025567734969201</v>
      </c>
      <c r="E31" s="57">
        <v>27151.318739999999</v>
      </c>
      <c r="F31" s="57">
        <v>42493.164629999999</v>
      </c>
      <c r="G31" s="56">
        <v>156.50497508762996</v>
      </c>
      <c r="I31" s="18"/>
      <c r="J31" s="18"/>
    </row>
    <row r="32" spans="1:10" x14ac:dyDescent="0.25">
      <c r="A32" s="26" t="s">
        <v>103</v>
      </c>
      <c r="B32" s="58">
        <v>382.41390999999999</v>
      </c>
      <c r="C32" s="58">
        <v>1655.6242500000001</v>
      </c>
      <c r="D32" s="63" t="s">
        <v>179</v>
      </c>
      <c r="E32" s="58">
        <v>1411.9918600000001</v>
      </c>
      <c r="F32" s="58">
        <v>1981.1224399999999</v>
      </c>
      <c r="G32" s="47">
        <v>140.30693066460026</v>
      </c>
      <c r="I32" s="18"/>
      <c r="J32" s="18"/>
    </row>
    <row r="33" spans="1:10" x14ac:dyDescent="0.25">
      <c r="A33" s="26" t="s">
        <v>104</v>
      </c>
      <c r="B33" s="58">
        <v>39856.881229999999</v>
      </c>
      <c r="C33" s="58">
        <v>36880.053169999999</v>
      </c>
      <c r="D33" s="59">
        <v>92.531206737371704</v>
      </c>
      <c r="E33" s="58">
        <v>3218.4480800000001</v>
      </c>
      <c r="F33" s="58">
        <v>519.06490999999994</v>
      </c>
      <c r="G33" s="47">
        <v>16.12780126004083</v>
      </c>
      <c r="I33" s="18"/>
      <c r="J33" s="18"/>
    </row>
    <row r="34" spans="1:10" x14ac:dyDescent="0.25">
      <c r="A34" s="26" t="s">
        <v>105</v>
      </c>
      <c r="B34" s="58">
        <v>2696.2886800000001</v>
      </c>
      <c r="C34" s="58">
        <v>2828.6367300000002</v>
      </c>
      <c r="D34" s="59">
        <v>104.90852670864605</v>
      </c>
      <c r="E34" s="58">
        <v>0</v>
      </c>
      <c r="F34" s="58">
        <v>0.13850999999999999</v>
      </c>
      <c r="G34" s="66">
        <v>0</v>
      </c>
      <c r="I34" s="18"/>
      <c r="J34" s="18"/>
    </row>
    <row r="35" spans="1:10" x14ac:dyDescent="0.25">
      <c r="A35" s="26" t="s">
        <v>106</v>
      </c>
      <c r="B35" s="58">
        <v>9498.6189600000016</v>
      </c>
      <c r="C35" s="58">
        <v>5839.8745899999994</v>
      </c>
      <c r="D35" s="59">
        <v>61.481301803899271</v>
      </c>
      <c r="E35" s="58">
        <v>22520.878800000002</v>
      </c>
      <c r="F35" s="58">
        <v>39992.838770000002</v>
      </c>
      <c r="G35" s="47">
        <v>177.58116423947007</v>
      </c>
      <c r="I35" s="18"/>
      <c r="J35" s="18"/>
    </row>
    <row r="36" spans="1:10" x14ac:dyDescent="0.25">
      <c r="A36" s="40" t="s">
        <v>107</v>
      </c>
      <c r="B36" s="57">
        <v>5260.8814900000007</v>
      </c>
      <c r="C36" s="57">
        <v>4728.7980599999992</v>
      </c>
      <c r="D36" s="55">
        <v>89.886040371534747</v>
      </c>
      <c r="E36" s="57">
        <v>140.21854999999999</v>
      </c>
      <c r="F36" s="57">
        <v>190.86832000000001</v>
      </c>
      <c r="G36" s="56">
        <v>136.12201809247065</v>
      </c>
      <c r="I36" s="18"/>
      <c r="J36" s="18"/>
    </row>
    <row r="37" spans="1:10" x14ac:dyDescent="0.25">
      <c r="A37" s="26" t="s">
        <v>108</v>
      </c>
      <c r="B37" s="58">
        <v>208.25465</v>
      </c>
      <c r="C37" s="58">
        <v>251.56891000000002</v>
      </c>
      <c r="D37" s="59">
        <v>120.79870005303603</v>
      </c>
      <c r="E37" s="58">
        <v>76.632009999999994</v>
      </c>
      <c r="F37" s="58">
        <v>133.89767000000001</v>
      </c>
      <c r="G37" s="47">
        <v>174.72811948949271</v>
      </c>
      <c r="I37" s="18"/>
      <c r="J37" s="18"/>
    </row>
    <row r="38" spans="1:10" x14ac:dyDescent="0.25">
      <c r="A38" s="26" t="s">
        <v>109</v>
      </c>
      <c r="B38" s="58">
        <v>5022.9549200000001</v>
      </c>
      <c r="C38" s="58">
        <v>4446.33878</v>
      </c>
      <c r="D38" s="59">
        <v>88.520379951966603</v>
      </c>
      <c r="E38" s="58">
        <v>43.881039999999999</v>
      </c>
      <c r="F38" s="58">
        <v>31.71349</v>
      </c>
      <c r="G38" s="47">
        <v>72.271509517550186</v>
      </c>
      <c r="I38" s="18"/>
      <c r="J38" s="18"/>
    </row>
    <row r="39" spans="1:10" x14ac:dyDescent="0.25">
      <c r="A39" s="26" t="s">
        <v>110</v>
      </c>
      <c r="B39" s="58">
        <v>29.671919999999997</v>
      </c>
      <c r="C39" s="58">
        <v>30.890369999999997</v>
      </c>
      <c r="D39" s="59">
        <v>104.10640767432643</v>
      </c>
      <c r="E39" s="58">
        <v>19.705500000000001</v>
      </c>
      <c r="F39" s="58">
        <v>25.257159999999999</v>
      </c>
      <c r="G39" s="47">
        <v>128.17314962827635</v>
      </c>
      <c r="I39" s="18"/>
      <c r="J39" s="18"/>
    </row>
    <row r="40" spans="1:10" x14ac:dyDescent="0.25">
      <c r="A40" s="40" t="s">
        <v>111</v>
      </c>
      <c r="B40" s="57">
        <v>96192.448730000004</v>
      </c>
      <c r="C40" s="57">
        <v>91120.549610000002</v>
      </c>
      <c r="D40" s="55">
        <v>94.727341712408034</v>
      </c>
      <c r="E40" s="57">
        <v>8276.3737500000007</v>
      </c>
      <c r="F40" s="57">
        <v>9626.5230500000016</v>
      </c>
      <c r="G40" s="56">
        <v>116.31329542119822</v>
      </c>
      <c r="I40" s="18"/>
      <c r="J40" s="18"/>
    </row>
    <row r="41" spans="1:10" x14ac:dyDescent="0.25">
      <c r="A41" s="26" t="s">
        <v>112</v>
      </c>
      <c r="B41" s="58">
        <v>745.37029000000007</v>
      </c>
      <c r="C41" s="58">
        <v>732.32819999999992</v>
      </c>
      <c r="D41" s="59">
        <v>98.250253575306829</v>
      </c>
      <c r="E41" s="58">
        <v>16.273600000000002</v>
      </c>
      <c r="F41" s="58">
        <v>12.22082</v>
      </c>
      <c r="G41" s="47">
        <v>75.095983679087595</v>
      </c>
      <c r="I41" s="18"/>
      <c r="J41" s="18"/>
    </row>
    <row r="42" spans="1:10" x14ac:dyDescent="0.25">
      <c r="A42" s="26" t="s">
        <v>113</v>
      </c>
      <c r="B42" s="58">
        <v>1666.2644499999999</v>
      </c>
      <c r="C42" s="58">
        <v>1439.5146399999999</v>
      </c>
      <c r="D42" s="59">
        <v>86.391727315553055</v>
      </c>
      <c r="E42" s="58">
        <v>213.23978</v>
      </c>
      <c r="F42" s="58">
        <v>776.49274000000003</v>
      </c>
      <c r="G42" s="63" t="s">
        <v>179</v>
      </c>
      <c r="I42" s="18"/>
      <c r="J42" s="18"/>
    </row>
    <row r="43" spans="1:10" x14ac:dyDescent="0.25">
      <c r="A43" s="26" t="s">
        <v>114</v>
      </c>
      <c r="B43" s="58">
        <v>8533.7563800000007</v>
      </c>
      <c r="C43" s="58">
        <v>8311.749530000001</v>
      </c>
      <c r="D43" s="59">
        <v>97.398486198641649</v>
      </c>
      <c r="E43" s="58">
        <v>24.55931</v>
      </c>
      <c r="F43" s="58">
        <v>6.8440300000000001</v>
      </c>
      <c r="G43" s="47">
        <v>27.867354579587129</v>
      </c>
      <c r="I43" s="18"/>
      <c r="J43" s="18"/>
    </row>
    <row r="44" spans="1:10" x14ac:dyDescent="0.25">
      <c r="A44" s="26" t="s">
        <v>115</v>
      </c>
      <c r="B44" s="58">
        <v>44747.680390000001</v>
      </c>
      <c r="C44" s="58">
        <v>41647.54434</v>
      </c>
      <c r="D44" s="59">
        <v>93.071962562124668</v>
      </c>
      <c r="E44" s="58">
        <v>6155.0653000000002</v>
      </c>
      <c r="F44" s="58">
        <v>7554.4418299999998</v>
      </c>
      <c r="G44" s="47">
        <v>122.73536448102345</v>
      </c>
      <c r="I44" s="18"/>
      <c r="J44" s="18"/>
    </row>
    <row r="45" spans="1:10" x14ac:dyDescent="0.25">
      <c r="A45" s="26" t="s">
        <v>116</v>
      </c>
      <c r="B45" s="58">
        <v>16705.487580000001</v>
      </c>
      <c r="C45" s="58">
        <v>14584.901619999999</v>
      </c>
      <c r="D45" s="59">
        <v>87.306051680055177</v>
      </c>
      <c r="E45" s="58">
        <v>814.7020500000001</v>
      </c>
      <c r="F45" s="58">
        <v>562.64414999999997</v>
      </c>
      <c r="G45" s="47">
        <v>69.061339663991262</v>
      </c>
      <c r="I45" s="18"/>
      <c r="J45" s="18"/>
    </row>
    <row r="46" spans="1:10" x14ac:dyDescent="0.25">
      <c r="A46" s="26" t="s">
        <v>117</v>
      </c>
      <c r="B46" s="58">
        <v>1775.15356</v>
      </c>
      <c r="C46" s="58">
        <v>1642.77631</v>
      </c>
      <c r="D46" s="59">
        <v>92.542771905321814</v>
      </c>
      <c r="E46" s="58">
        <v>2.6916500000000001</v>
      </c>
      <c r="F46" s="58">
        <v>0</v>
      </c>
      <c r="G46" s="47">
        <v>0</v>
      </c>
      <c r="I46" s="18"/>
      <c r="J46" s="18"/>
    </row>
    <row r="47" spans="1:10" x14ac:dyDescent="0.25">
      <c r="A47" s="26" t="s">
        <v>118</v>
      </c>
      <c r="B47" s="58">
        <v>1329.7834599999999</v>
      </c>
      <c r="C47" s="58">
        <v>1453.4437800000001</v>
      </c>
      <c r="D47" s="59">
        <v>109.29928245610756</v>
      </c>
      <c r="E47" s="58">
        <v>21.901619999999998</v>
      </c>
      <c r="F47" s="58">
        <v>48.017890000000001</v>
      </c>
      <c r="G47" s="47">
        <v>219.24355367319865</v>
      </c>
      <c r="I47" s="18"/>
      <c r="J47" s="18"/>
    </row>
    <row r="48" spans="1:10" x14ac:dyDescent="0.25">
      <c r="A48" s="26" t="s">
        <v>119</v>
      </c>
      <c r="B48" s="58">
        <v>10304.373619999998</v>
      </c>
      <c r="C48" s="58">
        <v>9651.3258399999995</v>
      </c>
      <c r="D48" s="59">
        <v>93.662421374818123</v>
      </c>
      <c r="E48" s="58">
        <v>476.62524999999999</v>
      </c>
      <c r="F48" s="58">
        <v>437.51524000000001</v>
      </c>
      <c r="G48" s="47">
        <v>91.794389827228002</v>
      </c>
      <c r="I48" s="18"/>
      <c r="J48" s="18"/>
    </row>
    <row r="49" spans="1:10" x14ac:dyDescent="0.25">
      <c r="A49" s="26" t="s">
        <v>120</v>
      </c>
      <c r="B49" s="58">
        <v>10384.579</v>
      </c>
      <c r="C49" s="58">
        <v>11656.96535</v>
      </c>
      <c r="D49" s="59">
        <v>112.25265222595928</v>
      </c>
      <c r="E49" s="58">
        <v>551.31518999999992</v>
      </c>
      <c r="F49" s="58">
        <v>228.34635</v>
      </c>
      <c r="G49" s="47">
        <v>41.418476062667537</v>
      </c>
      <c r="I49" s="18"/>
      <c r="J49" s="18"/>
    </row>
    <row r="50" spans="1:10" x14ac:dyDescent="0.25">
      <c r="A50" s="40" t="s">
        <v>121</v>
      </c>
      <c r="B50" s="57">
        <v>123575.89769</v>
      </c>
      <c r="C50" s="57">
        <v>106781.48106999999</v>
      </c>
      <c r="D50" s="55">
        <v>86.409634132595869</v>
      </c>
      <c r="E50" s="57">
        <v>27783.411399999997</v>
      </c>
      <c r="F50" s="57">
        <v>27020.23846</v>
      </c>
      <c r="G50" s="56">
        <v>97.253134508889005</v>
      </c>
      <c r="I50" s="18"/>
      <c r="J50" s="18"/>
    </row>
    <row r="51" spans="1:10" x14ac:dyDescent="0.25">
      <c r="A51" s="26" t="s">
        <v>122</v>
      </c>
      <c r="B51" s="58">
        <v>61.020760000000003</v>
      </c>
      <c r="C51" s="58">
        <v>109.33814</v>
      </c>
      <c r="D51" s="59">
        <v>179.18187187442436</v>
      </c>
      <c r="E51" s="58">
        <v>0</v>
      </c>
      <c r="F51" s="58">
        <v>19.647299999999998</v>
      </c>
      <c r="G51" s="47">
        <v>0</v>
      </c>
      <c r="I51" s="18"/>
      <c r="J51" s="18"/>
    </row>
    <row r="52" spans="1:10" x14ac:dyDescent="0.25">
      <c r="A52" s="26" t="s">
        <v>123</v>
      </c>
      <c r="B52" s="58">
        <v>5837.24737</v>
      </c>
      <c r="C52" s="58">
        <v>5779.4339300000001</v>
      </c>
      <c r="D52" s="59">
        <v>99.009577008897608</v>
      </c>
      <c r="E52" s="58">
        <v>12.228249999999999</v>
      </c>
      <c r="F52" s="58">
        <v>22.846490000000003</v>
      </c>
      <c r="G52" s="31">
        <v>186.83368429660828</v>
      </c>
      <c r="I52" s="18"/>
      <c r="J52" s="18"/>
    </row>
    <row r="53" spans="1:10" x14ac:dyDescent="0.25">
      <c r="A53" s="26" t="s">
        <v>124</v>
      </c>
      <c r="B53" s="58">
        <v>9128.8831599999994</v>
      </c>
      <c r="C53" s="58">
        <v>7265.9122400000006</v>
      </c>
      <c r="D53" s="59">
        <v>79.592564749180127</v>
      </c>
      <c r="E53" s="58">
        <v>474.73088000000001</v>
      </c>
      <c r="F53" s="58">
        <v>510.00857999999999</v>
      </c>
      <c r="G53" s="47">
        <v>107.43109443396645</v>
      </c>
      <c r="I53" s="18"/>
      <c r="J53" s="18"/>
    </row>
    <row r="54" spans="1:10" x14ac:dyDescent="0.25">
      <c r="A54" s="26" t="s">
        <v>125</v>
      </c>
      <c r="B54" s="58">
        <v>10990.35555</v>
      </c>
      <c r="C54" s="58">
        <v>9905.7087699999993</v>
      </c>
      <c r="D54" s="59">
        <v>90.130921833552506</v>
      </c>
      <c r="E54" s="58">
        <v>224.91857000000002</v>
      </c>
      <c r="F54" s="58">
        <v>145.01487</v>
      </c>
      <c r="G54" s="47">
        <v>64.474387330490316</v>
      </c>
      <c r="I54" s="18"/>
      <c r="J54" s="18"/>
    </row>
    <row r="55" spans="1:10" x14ac:dyDescent="0.25">
      <c r="A55" s="26" t="s">
        <v>126</v>
      </c>
      <c r="B55" s="58">
        <v>6187.0810099999999</v>
      </c>
      <c r="C55" s="58">
        <v>7547.9041799999995</v>
      </c>
      <c r="D55" s="59">
        <v>121.9945911133302</v>
      </c>
      <c r="E55" s="58">
        <v>30.758929999999999</v>
      </c>
      <c r="F55" s="58">
        <v>107.27538</v>
      </c>
      <c r="G55" s="63" t="s">
        <v>179</v>
      </c>
      <c r="I55" s="18"/>
      <c r="J55" s="18"/>
    </row>
    <row r="56" spans="1:10" x14ac:dyDescent="0.25">
      <c r="A56" s="26" t="s">
        <v>127</v>
      </c>
      <c r="B56" s="58">
        <v>34270.041539999998</v>
      </c>
      <c r="C56" s="58">
        <v>25219.180920000003</v>
      </c>
      <c r="D56" s="59">
        <v>73.589583749305262</v>
      </c>
      <c r="E56" s="58">
        <v>645.49173999999994</v>
      </c>
      <c r="F56" s="58">
        <v>1031.34989</v>
      </c>
      <c r="G56" s="47">
        <v>159.77739544738404</v>
      </c>
      <c r="I56" s="18"/>
      <c r="J56" s="18"/>
    </row>
    <row r="57" spans="1:10" x14ac:dyDescent="0.25">
      <c r="A57" s="26" t="s">
        <v>128</v>
      </c>
      <c r="B57" s="58">
        <v>19817.732359999998</v>
      </c>
      <c r="C57" s="58">
        <v>20196.006960000002</v>
      </c>
      <c r="D57" s="59">
        <v>101.90876833498625</v>
      </c>
      <c r="E57" s="58">
        <v>3959.8415299999997</v>
      </c>
      <c r="F57" s="58">
        <v>3881.38112</v>
      </c>
      <c r="G57" s="47">
        <v>98.018597224015693</v>
      </c>
      <c r="I57" s="18"/>
      <c r="J57" s="18"/>
    </row>
    <row r="58" spans="1:10" x14ac:dyDescent="0.25">
      <c r="A58" s="26" t="s">
        <v>129</v>
      </c>
      <c r="B58" s="58">
        <v>6190.4513999999999</v>
      </c>
      <c r="C58" s="58">
        <v>4824.5442999999996</v>
      </c>
      <c r="D58" s="59">
        <v>77.935258485350516</v>
      </c>
      <c r="E58" s="58">
        <v>21466.744119999999</v>
      </c>
      <c r="F58" s="58">
        <v>20290.92455</v>
      </c>
      <c r="G58" s="47">
        <v>94.522599405726737</v>
      </c>
      <c r="I58" s="18"/>
      <c r="J58" s="18"/>
    </row>
    <row r="59" spans="1:10" x14ac:dyDescent="0.25">
      <c r="A59" s="26" t="s">
        <v>130</v>
      </c>
      <c r="B59" s="58">
        <v>31093.08454</v>
      </c>
      <c r="C59" s="58">
        <v>25933.45163</v>
      </c>
      <c r="D59" s="59">
        <v>83.405850573099812</v>
      </c>
      <c r="E59" s="58">
        <v>968.69737999999995</v>
      </c>
      <c r="F59" s="58">
        <v>1011.7902800000001</v>
      </c>
      <c r="G59" s="47">
        <v>104.44854098810509</v>
      </c>
      <c r="I59" s="18"/>
      <c r="J59" s="18"/>
    </row>
    <row r="60" spans="1:10" x14ac:dyDescent="0.25">
      <c r="A60" s="40" t="s">
        <v>131</v>
      </c>
      <c r="B60" s="57">
        <v>147927.75203</v>
      </c>
      <c r="C60" s="57">
        <v>139113.32534000001</v>
      </c>
      <c r="D60" s="55">
        <v>94.041397527481919</v>
      </c>
      <c r="E60" s="57">
        <v>11421.10061</v>
      </c>
      <c r="F60" s="57">
        <v>12332.921339999999</v>
      </c>
      <c r="G60" s="56">
        <v>107.98365027273846</v>
      </c>
      <c r="I60" s="18"/>
      <c r="J60" s="18"/>
    </row>
    <row r="61" spans="1:10" x14ac:dyDescent="0.25">
      <c r="A61" s="26" t="s">
        <v>132</v>
      </c>
      <c r="B61" s="58">
        <v>3437.8296800000003</v>
      </c>
      <c r="C61" s="58">
        <v>1874.3170700000001</v>
      </c>
      <c r="D61" s="59">
        <v>54.520358611832101</v>
      </c>
      <c r="E61" s="58">
        <v>143.92117000000002</v>
      </c>
      <c r="F61" s="58">
        <v>126.66345</v>
      </c>
      <c r="G61" s="47">
        <v>88.008907932029729</v>
      </c>
      <c r="I61" s="18"/>
      <c r="J61" s="18"/>
    </row>
    <row r="62" spans="1:10" x14ac:dyDescent="0.25">
      <c r="A62" s="26" t="s">
        <v>133</v>
      </c>
      <c r="B62" s="58">
        <v>17224.407899999998</v>
      </c>
      <c r="C62" s="58">
        <v>14867.83014</v>
      </c>
      <c r="D62" s="59">
        <v>86.318381603120315</v>
      </c>
      <c r="E62" s="58">
        <v>700.94240000000002</v>
      </c>
      <c r="F62" s="58">
        <v>3475.8849300000002</v>
      </c>
      <c r="G62" s="63" t="s">
        <v>179</v>
      </c>
      <c r="I62" s="18"/>
      <c r="J62" s="18"/>
    </row>
    <row r="63" spans="1:10" x14ac:dyDescent="0.25">
      <c r="A63" s="26" t="s">
        <v>134</v>
      </c>
      <c r="B63" s="58">
        <v>833.90697999999998</v>
      </c>
      <c r="C63" s="58">
        <v>1074.31215</v>
      </c>
      <c r="D63" s="59">
        <v>128.82877536293077</v>
      </c>
      <c r="E63" s="58">
        <v>69.085179999999994</v>
      </c>
      <c r="F63" s="58">
        <v>155.38978</v>
      </c>
      <c r="G63" s="47">
        <v>224.92491153674351</v>
      </c>
      <c r="I63" s="18"/>
      <c r="J63" s="18"/>
    </row>
    <row r="64" spans="1:10" x14ac:dyDescent="0.25">
      <c r="A64" s="26" t="s">
        <v>135</v>
      </c>
      <c r="B64" s="58">
        <v>23221.97091</v>
      </c>
      <c r="C64" s="58">
        <v>21263.530079999997</v>
      </c>
      <c r="D64" s="59">
        <v>91.566431473063957</v>
      </c>
      <c r="E64" s="58">
        <v>3402.4150399999999</v>
      </c>
      <c r="F64" s="58">
        <v>3843.6030499999997</v>
      </c>
      <c r="G64" s="47">
        <v>112.96690747052422</v>
      </c>
      <c r="I64" s="18"/>
      <c r="J64" s="18"/>
    </row>
    <row r="65" spans="1:10" x14ac:dyDescent="0.25">
      <c r="A65" s="26" t="s">
        <v>136</v>
      </c>
      <c r="B65" s="58">
        <v>6574.8087999999998</v>
      </c>
      <c r="C65" s="58">
        <v>7677.7071900000001</v>
      </c>
      <c r="D65" s="59">
        <v>116.77460780304365</v>
      </c>
      <c r="E65" s="58">
        <v>149.89423000000002</v>
      </c>
      <c r="F65" s="58">
        <v>149.42492999999999</v>
      </c>
      <c r="G65" s="47">
        <v>99.68691256494661</v>
      </c>
      <c r="I65" s="18"/>
      <c r="J65" s="18"/>
    </row>
    <row r="66" spans="1:10" ht="24" x14ac:dyDescent="0.25">
      <c r="A66" s="41" t="s">
        <v>137</v>
      </c>
      <c r="B66" s="58">
        <v>20105.376079999998</v>
      </c>
      <c r="C66" s="58">
        <v>18772.112940000003</v>
      </c>
      <c r="D66" s="59">
        <v>93.368623721859791</v>
      </c>
      <c r="E66" s="58">
        <v>1195.0098400000002</v>
      </c>
      <c r="F66" s="58">
        <v>1316.7185900000002</v>
      </c>
      <c r="G66" s="47">
        <v>110.18474877160844</v>
      </c>
      <c r="I66" s="18"/>
      <c r="J66" s="18"/>
    </row>
    <row r="67" spans="1:10" x14ac:dyDescent="0.25">
      <c r="A67" s="26" t="s">
        <v>138</v>
      </c>
      <c r="B67" s="58">
        <v>32312.934739999997</v>
      </c>
      <c r="C67" s="58">
        <v>32231.779910000001</v>
      </c>
      <c r="D67" s="59">
        <v>99.74884723206668</v>
      </c>
      <c r="E67" s="58">
        <v>884.7133</v>
      </c>
      <c r="F67" s="58">
        <v>1314.7123899999999</v>
      </c>
      <c r="G67" s="47">
        <v>148.60321304088004</v>
      </c>
      <c r="I67" s="18"/>
      <c r="J67" s="18"/>
    </row>
    <row r="68" spans="1:10" x14ac:dyDescent="0.25">
      <c r="A68" s="26" t="s">
        <v>139</v>
      </c>
      <c r="B68" s="58">
        <v>42394.031240000004</v>
      </c>
      <c r="C68" s="58">
        <v>40095.955679999999</v>
      </c>
      <c r="D68" s="59">
        <v>94.579247378032534</v>
      </c>
      <c r="E68" s="58">
        <v>4506.9840899999999</v>
      </c>
      <c r="F68" s="58">
        <v>1467.9198000000001</v>
      </c>
      <c r="G68" s="47">
        <v>32.569890877959587</v>
      </c>
      <c r="I68" s="18"/>
      <c r="J68" s="18"/>
    </row>
    <row r="69" spans="1:10" x14ac:dyDescent="0.25">
      <c r="A69" s="26" t="s">
        <v>140</v>
      </c>
      <c r="B69" s="58">
        <v>1822.4857</v>
      </c>
      <c r="C69" s="58">
        <v>1255.78018</v>
      </c>
      <c r="D69" s="59">
        <v>68.90480292931791</v>
      </c>
      <c r="E69" s="58">
        <v>368.13535999999999</v>
      </c>
      <c r="F69" s="58">
        <v>482.60442</v>
      </c>
      <c r="G69" s="47">
        <v>131.09428553671128</v>
      </c>
      <c r="I69" s="18"/>
      <c r="J69" s="18"/>
    </row>
    <row r="70" spans="1:10" x14ac:dyDescent="0.25">
      <c r="A70" s="40" t="s">
        <v>141</v>
      </c>
      <c r="B70" s="57">
        <v>88545.071329999992</v>
      </c>
      <c r="C70" s="57">
        <v>87694.242099999989</v>
      </c>
      <c r="D70" s="55">
        <v>99.039100407035605</v>
      </c>
      <c r="E70" s="57">
        <v>3112.1977099999999</v>
      </c>
      <c r="F70" s="57">
        <v>5077.3261700000003</v>
      </c>
      <c r="G70" s="56">
        <v>163.142789858296</v>
      </c>
      <c r="I70" s="18"/>
      <c r="J70" s="18"/>
    </row>
    <row r="71" spans="1:10" x14ac:dyDescent="0.25">
      <c r="A71" s="26" t="s">
        <v>142</v>
      </c>
      <c r="B71" s="58">
        <v>9713.1849399999992</v>
      </c>
      <c r="C71" s="58">
        <v>4413.4673200000007</v>
      </c>
      <c r="D71" s="59">
        <v>45.437900619238093</v>
      </c>
      <c r="E71" s="58">
        <v>92.307749999999999</v>
      </c>
      <c r="F71" s="58">
        <v>133.24112</v>
      </c>
      <c r="G71" s="47">
        <v>144.34445645138138</v>
      </c>
      <c r="I71" s="18"/>
      <c r="J71" s="18"/>
    </row>
    <row r="72" spans="1:10" x14ac:dyDescent="0.25">
      <c r="A72" s="26" t="s">
        <v>143</v>
      </c>
      <c r="B72" s="58">
        <v>14454.91858</v>
      </c>
      <c r="C72" s="58">
        <v>12674.775800000001</v>
      </c>
      <c r="D72" s="59">
        <v>87.684864704371108</v>
      </c>
      <c r="E72" s="58">
        <v>422.70909</v>
      </c>
      <c r="F72" s="58">
        <v>584.71808999999996</v>
      </c>
      <c r="G72" s="47">
        <v>138.32635820535583</v>
      </c>
      <c r="I72" s="18"/>
      <c r="J72" s="18"/>
    </row>
    <row r="73" spans="1:10" x14ac:dyDescent="0.25">
      <c r="A73" s="26" t="s">
        <v>144</v>
      </c>
      <c r="B73" s="58">
        <v>2051.7067299999999</v>
      </c>
      <c r="C73" s="58">
        <v>2014.4133300000001</v>
      </c>
      <c r="D73" s="59">
        <v>98.18232306524628</v>
      </c>
      <c r="E73" s="58">
        <v>28.14902</v>
      </c>
      <c r="F73" s="58">
        <v>50.495629999999998</v>
      </c>
      <c r="G73" s="47">
        <v>179.38681346633024</v>
      </c>
      <c r="I73" s="18"/>
      <c r="J73" s="18"/>
    </row>
    <row r="74" spans="1:10" x14ac:dyDescent="0.25">
      <c r="A74" s="26" t="s">
        <v>145</v>
      </c>
      <c r="B74" s="58">
        <v>18351.468420000001</v>
      </c>
      <c r="C74" s="58">
        <v>21967.938850000002</v>
      </c>
      <c r="D74" s="59">
        <v>119.70670873431936</v>
      </c>
      <c r="E74" s="58">
        <v>401.97843</v>
      </c>
      <c r="F74" s="58">
        <v>718.95240000000001</v>
      </c>
      <c r="G74" s="47">
        <v>178.85347728732609</v>
      </c>
      <c r="I74" s="18"/>
      <c r="J74" s="18"/>
    </row>
    <row r="75" spans="1:10" x14ac:dyDescent="0.25">
      <c r="A75" s="26" t="s">
        <v>146</v>
      </c>
      <c r="B75" s="58">
        <v>10930.906269999999</v>
      </c>
      <c r="C75" s="58">
        <v>11716.717349999999</v>
      </c>
      <c r="D75" s="59">
        <v>107.18889230764577</v>
      </c>
      <c r="E75" s="58">
        <v>108.07032000000001</v>
      </c>
      <c r="F75" s="58">
        <v>180.94776999999999</v>
      </c>
      <c r="G75" s="47">
        <v>167.43521255419617</v>
      </c>
      <c r="I75" s="18"/>
      <c r="J75" s="18"/>
    </row>
    <row r="76" spans="1:10" x14ac:dyDescent="0.25">
      <c r="A76" s="26" t="s">
        <v>147</v>
      </c>
      <c r="B76" s="58">
        <v>7659.9483300000002</v>
      </c>
      <c r="C76" s="58">
        <v>6574.5150000000003</v>
      </c>
      <c r="D76" s="59">
        <v>85.829756504375794</v>
      </c>
      <c r="E76" s="58">
        <v>368.73634999999996</v>
      </c>
      <c r="F76" s="58">
        <v>558.04153000000008</v>
      </c>
      <c r="G76" s="47">
        <v>151.33889837549245</v>
      </c>
      <c r="I76" s="18"/>
      <c r="J76" s="18"/>
    </row>
    <row r="77" spans="1:10" x14ac:dyDescent="0.25">
      <c r="A77" s="26" t="s">
        <v>148</v>
      </c>
      <c r="B77" s="58">
        <v>1504.6580200000001</v>
      </c>
      <c r="C77" s="58">
        <v>1928.7007900000001</v>
      </c>
      <c r="D77" s="59">
        <v>128.18200311058058</v>
      </c>
      <c r="E77" s="58">
        <v>27.111229999999999</v>
      </c>
      <c r="F77" s="58">
        <v>45.340809999999998</v>
      </c>
      <c r="G77" s="47">
        <v>167.23995923460501</v>
      </c>
      <c r="I77" s="18"/>
      <c r="J77" s="18"/>
    </row>
    <row r="78" spans="1:10" x14ac:dyDescent="0.25">
      <c r="A78" s="26" t="s">
        <v>149</v>
      </c>
      <c r="B78" s="58">
        <v>23878.280039999998</v>
      </c>
      <c r="C78" s="58">
        <v>26403.713660000001</v>
      </c>
      <c r="D78" s="59">
        <v>110.5762794295464</v>
      </c>
      <c r="E78" s="58">
        <v>1663.13552</v>
      </c>
      <c r="F78" s="58">
        <v>2805.5888199999999</v>
      </c>
      <c r="G78" s="47">
        <v>168.69273647645983</v>
      </c>
      <c r="I78" s="18"/>
      <c r="J78" s="18"/>
    </row>
    <row r="79" spans="1:10" x14ac:dyDescent="0.25">
      <c r="A79" s="40" t="s">
        <v>150</v>
      </c>
      <c r="B79" s="57">
        <v>14.711200000000002</v>
      </c>
      <c r="C79" s="57">
        <v>52.13608</v>
      </c>
      <c r="D79" s="64" t="s">
        <v>179</v>
      </c>
      <c r="E79" s="57">
        <v>0</v>
      </c>
      <c r="F79" s="57">
        <v>4.2999999999999997E-2</v>
      </c>
      <c r="G79" s="65">
        <v>0</v>
      </c>
      <c r="I79" s="18"/>
      <c r="J79" s="18"/>
    </row>
    <row r="80" spans="1:10" x14ac:dyDescent="0.25">
      <c r="J80" s="18"/>
    </row>
    <row r="81" spans="1:1" x14ac:dyDescent="0.25">
      <c r="A81" s="8" t="s">
        <v>26</v>
      </c>
    </row>
  </sheetData>
  <mergeCells count="8">
    <mergeCell ref="A1:G1"/>
    <mergeCell ref="A2:A5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G20" sqref="G20"/>
    </sheetView>
  </sheetViews>
  <sheetFormatPr defaultRowHeight="15" x14ac:dyDescent="0.25"/>
  <cols>
    <col min="1" max="1" width="62.140625" customWidth="1"/>
    <col min="2" max="7" width="16.28515625" customWidth="1"/>
  </cols>
  <sheetData>
    <row r="1" spans="1:11" s="42" customFormat="1" ht="21.75" customHeight="1" x14ac:dyDescent="0.25">
      <c r="A1" s="80" t="s">
        <v>151</v>
      </c>
      <c r="B1" s="80"/>
      <c r="C1" s="80"/>
      <c r="D1" s="80"/>
      <c r="E1" s="80"/>
      <c r="F1" s="80"/>
      <c r="G1" s="80"/>
    </row>
    <row r="2" spans="1:11" x14ac:dyDescent="0.25">
      <c r="A2" s="92" t="s">
        <v>174</v>
      </c>
      <c r="B2" s="72" t="s">
        <v>10</v>
      </c>
      <c r="C2" s="84"/>
      <c r="D2" s="85"/>
      <c r="E2" s="86" t="s">
        <v>11</v>
      </c>
      <c r="F2" s="87"/>
      <c r="G2" s="88"/>
    </row>
    <row r="3" spans="1:11" x14ac:dyDescent="0.25">
      <c r="A3" s="93"/>
      <c r="B3" s="89" t="s">
        <v>182</v>
      </c>
      <c r="C3" s="91" t="s">
        <v>181</v>
      </c>
      <c r="D3" s="22" t="s">
        <v>181</v>
      </c>
      <c r="E3" s="89" t="s">
        <v>182</v>
      </c>
      <c r="F3" s="91" t="s">
        <v>181</v>
      </c>
      <c r="G3" s="22" t="s">
        <v>181</v>
      </c>
      <c r="I3" s="31" t="s">
        <v>179</v>
      </c>
    </row>
    <row r="4" spans="1:11" x14ac:dyDescent="0.25">
      <c r="A4" s="27"/>
      <c r="B4" s="90"/>
      <c r="C4" s="91"/>
      <c r="D4" s="23" t="s">
        <v>182</v>
      </c>
      <c r="E4" s="90"/>
      <c r="F4" s="91"/>
      <c r="G4" s="23" t="s">
        <v>182</v>
      </c>
    </row>
    <row r="5" spans="1:11" x14ac:dyDescent="0.25">
      <c r="A5" s="34"/>
      <c r="B5" s="28" t="s">
        <v>28</v>
      </c>
      <c r="C5" s="28" t="s">
        <v>28</v>
      </c>
      <c r="D5" s="28" t="s">
        <v>77</v>
      </c>
      <c r="E5" s="28" t="s">
        <v>28</v>
      </c>
      <c r="F5" s="28" t="s">
        <v>28</v>
      </c>
      <c r="G5" s="24" t="s">
        <v>77</v>
      </c>
    </row>
    <row r="6" spans="1:11" x14ac:dyDescent="0.25">
      <c r="A6" s="19" t="s">
        <v>152</v>
      </c>
      <c r="B6" s="25">
        <v>686642.53428999986</v>
      </c>
      <c r="C6" s="25">
        <v>629173.81409</v>
      </c>
      <c r="D6" s="55">
        <v>91.63047476232687</v>
      </c>
      <c r="E6" s="25">
        <v>114284.17988</v>
      </c>
      <c r="F6" s="25">
        <v>135199.53498000005</v>
      </c>
      <c r="G6" s="55">
        <v>118.30118142507693</v>
      </c>
      <c r="J6" s="33"/>
      <c r="K6" s="33"/>
    </row>
    <row r="7" spans="1:11" x14ac:dyDescent="0.25">
      <c r="A7" s="20" t="s">
        <v>153</v>
      </c>
      <c r="B7" s="62">
        <v>52086.058819999998</v>
      </c>
      <c r="C7" s="62">
        <v>43404.686729999994</v>
      </c>
      <c r="D7" s="59">
        <v>83.332637779331208</v>
      </c>
      <c r="E7" s="62">
        <v>2660.7442599999999</v>
      </c>
      <c r="F7" s="62">
        <v>3082.6416399999998</v>
      </c>
      <c r="G7" s="59">
        <v>115.8563671955455</v>
      </c>
      <c r="J7" s="33"/>
      <c r="K7" s="33"/>
    </row>
    <row r="8" spans="1:11" x14ac:dyDescent="0.25">
      <c r="A8" s="20" t="s">
        <v>154</v>
      </c>
      <c r="B8" s="62">
        <v>36112.869099999996</v>
      </c>
      <c r="C8" s="62">
        <v>30885.325550000001</v>
      </c>
      <c r="D8" s="59">
        <v>85.524430264667075</v>
      </c>
      <c r="E8" s="62">
        <v>1308.6873900000001</v>
      </c>
      <c r="F8" s="62">
        <v>1262.76493</v>
      </c>
      <c r="G8" s="59">
        <v>96.490952663645672</v>
      </c>
      <c r="J8" s="33"/>
      <c r="K8" s="33"/>
    </row>
    <row r="9" spans="1:11" x14ac:dyDescent="0.25">
      <c r="A9" s="20" t="s">
        <v>155</v>
      </c>
      <c r="B9" s="62">
        <v>5764.2578800000001</v>
      </c>
      <c r="C9" s="62">
        <v>5368.1076800000001</v>
      </c>
      <c r="D9" s="59">
        <v>93.127472638333799</v>
      </c>
      <c r="E9" s="62">
        <v>63.586539999999999</v>
      </c>
      <c r="F9" s="62">
        <v>57.138649999999998</v>
      </c>
      <c r="G9" s="59">
        <v>89.859662123461987</v>
      </c>
      <c r="J9" s="33"/>
      <c r="K9" s="33"/>
    </row>
    <row r="10" spans="1:11" x14ac:dyDescent="0.25">
      <c r="A10" s="20" t="s">
        <v>156</v>
      </c>
      <c r="B10" s="62">
        <v>74069.67353</v>
      </c>
      <c r="C10" s="62">
        <v>74759.728810000001</v>
      </c>
      <c r="D10" s="59">
        <v>100.93162997366325</v>
      </c>
      <c r="E10" s="62">
        <v>6883.0388800000001</v>
      </c>
      <c r="F10" s="62">
        <v>8649.0191000000013</v>
      </c>
      <c r="G10" s="59">
        <v>125.65698452076739</v>
      </c>
      <c r="J10" s="33"/>
      <c r="K10" s="33"/>
    </row>
    <row r="11" spans="1:11" x14ac:dyDescent="0.25">
      <c r="A11" s="20" t="s">
        <v>157</v>
      </c>
      <c r="B11" s="62">
        <v>64671.490940000003</v>
      </c>
      <c r="C11" s="62">
        <v>57037.334609999998</v>
      </c>
      <c r="D11" s="59">
        <v>88.195484255832739</v>
      </c>
      <c r="E11" s="62">
        <v>41088.100510000004</v>
      </c>
      <c r="F11" s="62">
        <v>50012.821960000001</v>
      </c>
      <c r="G11" s="59">
        <v>121.72093949153941</v>
      </c>
      <c r="J11" s="33"/>
      <c r="K11" s="33"/>
    </row>
    <row r="12" spans="1:11" x14ac:dyDescent="0.25">
      <c r="A12" s="20" t="s">
        <v>158</v>
      </c>
      <c r="B12" s="62">
        <v>92007.109949999998</v>
      </c>
      <c r="C12" s="62">
        <v>80969.528360000011</v>
      </c>
      <c r="D12" s="59">
        <v>88.003555816503521</v>
      </c>
      <c r="E12" s="62">
        <v>7783.083090000001</v>
      </c>
      <c r="F12" s="62">
        <v>9145.7815799999989</v>
      </c>
      <c r="G12" s="59">
        <v>117.50846642959323</v>
      </c>
      <c r="J12" s="33"/>
      <c r="K12" s="33"/>
    </row>
    <row r="13" spans="1:11" x14ac:dyDescent="0.25">
      <c r="A13" s="20" t="s">
        <v>159</v>
      </c>
      <c r="B13" s="62">
        <v>28273.035980000001</v>
      </c>
      <c r="C13" s="62">
        <v>28611.264520000001</v>
      </c>
      <c r="D13" s="59">
        <v>101.19629367089993</v>
      </c>
      <c r="E13" s="62">
        <v>896.18403999999998</v>
      </c>
      <c r="F13" s="62">
        <v>1174.82752</v>
      </c>
      <c r="G13" s="59">
        <v>131.09221628182533</v>
      </c>
      <c r="J13" s="33"/>
      <c r="K13" s="33"/>
    </row>
    <row r="14" spans="1:11" x14ac:dyDescent="0.25">
      <c r="A14" s="20" t="s">
        <v>160</v>
      </c>
      <c r="B14" s="62">
        <v>2871.5722699999997</v>
      </c>
      <c r="C14" s="62">
        <v>2354.5142699999997</v>
      </c>
      <c r="D14" s="59">
        <v>81.993906077105265</v>
      </c>
      <c r="E14" s="62">
        <v>619.44252000000006</v>
      </c>
      <c r="F14" s="62">
        <v>737.9474899999999</v>
      </c>
      <c r="G14" s="59">
        <v>119.1309066093816</v>
      </c>
      <c r="J14" s="33"/>
      <c r="K14" s="33"/>
    </row>
    <row r="15" spans="1:11" x14ac:dyDescent="0.25">
      <c r="A15" s="20" t="s">
        <v>161</v>
      </c>
      <c r="B15" s="62">
        <v>11233.787969999999</v>
      </c>
      <c r="C15" s="62">
        <v>8528.7819400000008</v>
      </c>
      <c r="D15" s="59">
        <v>75.920802161979921</v>
      </c>
      <c r="E15" s="62">
        <v>7684.3271399999994</v>
      </c>
      <c r="F15" s="62">
        <v>7518.0444799999996</v>
      </c>
      <c r="G15" s="59">
        <v>97.836080414452525</v>
      </c>
      <c r="J15" s="33"/>
      <c r="K15" s="33"/>
    </row>
    <row r="16" spans="1:11" x14ac:dyDescent="0.25">
      <c r="A16" s="20" t="s">
        <v>162</v>
      </c>
      <c r="B16" s="62">
        <v>11098.923900000002</v>
      </c>
      <c r="C16" s="62">
        <v>10388.4228</v>
      </c>
      <c r="D16" s="59">
        <v>93.598468586670819</v>
      </c>
      <c r="E16" s="62">
        <v>1147.8453099999999</v>
      </c>
      <c r="F16" s="62">
        <v>1289.5499399999999</v>
      </c>
      <c r="G16" s="59">
        <v>112.34527237820922</v>
      </c>
      <c r="J16" s="33"/>
      <c r="K16" s="33"/>
    </row>
    <row r="17" spans="1:11" x14ac:dyDescent="0.25">
      <c r="A17" s="20" t="s">
        <v>163</v>
      </c>
      <c r="B17" s="62">
        <v>22792.518209999998</v>
      </c>
      <c r="C17" s="62">
        <v>28181.508020000001</v>
      </c>
      <c r="D17" s="59">
        <v>123.64367886140653</v>
      </c>
      <c r="E17" s="62">
        <v>412.98101000000008</v>
      </c>
      <c r="F17" s="62">
        <v>811.1934500000001</v>
      </c>
      <c r="G17" s="59">
        <v>196.42391062969213</v>
      </c>
      <c r="J17" s="33"/>
      <c r="K17" s="33"/>
    </row>
    <row r="18" spans="1:11" x14ac:dyDescent="0.25">
      <c r="A18" s="20" t="s">
        <v>164</v>
      </c>
      <c r="B18" s="62">
        <v>11763.466039999998</v>
      </c>
      <c r="C18" s="62">
        <v>12590.840709999999</v>
      </c>
      <c r="D18" s="59">
        <v>107.03342592384448</v>
      </c>
      <c r="E18" s="62">
        <v>110.68238000000001</v>
      </c>
      <c r="F18" s="62">
        <v>190.70294999999999</v>
      </c>
      <c r="G18" s="59">
        <v>172.29747860499566</v>
      </c>
      <c r="J18" s="33"/>
      <c r="K18" s="33"/>
    </row>
    <row r="19" spans="1:11" x14ac:dyDescent="0.25">
      <c r="A19" s="20" t="s">
        <v>166</v>
      </c>
      <c r="B19" s="62">
        <v>24017.187729999998</v>
      </c>
      <c r="C19" s="62">
        <v>17373.565569999999</v>
      </c>
      <c r="D19" s="59">
        <v>72.338051254429701</v>
      </c>
      <c r="E19" s="62">
        <v>652.10325999999998</v>
      </c>
      <c r="F19" s="62">
        <v>1040.5632300000002</v>
      </c>
      <c r="G19" s="59">
        <v>159.57031559695011</v>
      </c>
      <c r="J19" s="33"/>
      <c r="K19" s="33"/>
    </row>
    <row r="20" spans="1:11" x14ac:dyDescent="0.25">
      <c r="A20" s="20" t="s">
        <v>165</v>
      </c>
      <c r="B20" s="62">
        <v>1890.6600100000001</v>
      </c>
      <c r="C20" s="62">
        <v>1199.2400600000001</v>
      </c>
      <c r="D20" s="59">
        <v>63.42970463526121</v>
      </c>
      <c r="E20" s="62">
        <v>4.2421699999999998</v>
      </c>
      <c r="F20" s="62">
        <v>53.286639999999998</v>
      </c>
      <c r="G20" s="63" t="s">
        <v>179</v>
      </c>
      <c r="J20" s="33"/>
      <c r="K20" s="33"/>
    </row>
    <row r="21" spans="1:11" x14ac:dyDescent="0.25">
      <c r="A21" s="20" t="s">
        <v>167</v>
      </c>
      <c r="B21" s="62">
        <v>57389.694369999997</v>
      </c>
      <c r="C21" s="62">
        <v>51682.598439999994</v>
      </c>
      <c r="D21" s="59">
        <v>90.055538729296075</v>
      </c>
      <c r="E21" s="62">
        <v>30081.30184</v>
      </c>
      <c r="F21" s="62">
        <v>35231.51170000001</v>
      </c>
      <c r="G21" s="59">
        <v>117.12096732845392</v>
      </c>
      <c r="J21" s="33"/>
      <c r="K21" s="33"/>
    </row>
    <row r="22" spans="1:11" x14ac:dyDescent="0.25">
      <c r="A22" s="20" t="s">
        <v>168</v>
      </c>
      <c r="B22" s="62">
        <v>102983.88873999999</v>
      </c>
      <c r="C22" s="62">
        <v>95603.870729999995</v>
      </c>
      <c r="D22" s="59">
        <v>92.833813035908861</v>
      </c>
      <c r="E22" s="62">
        <v>6760.1497299999992</v>
      </c>
      <c r="F22" s="62">
        <v>10220.019759999999</v>
      </c>
      <c r="G22" s="59">
        <v>151.18037570448902</v>
      </c>
      <c r="J22" s="33"/>
      <c r="K22" s="33"/>
    </row>
    <row r="23" spans="1:11" x14ac:dyDescent="0.25">
      <c r="A23" s="20" t="s">
        <v>169</v>
      </c>
      <c r="B23" s="62">
        <v>45145.548170000002</v>
      </c>
      <c r="C23" s="62">
        <v>42213.982429999996</v>
      </c>
      <c r="D23" s="59">
        <v>93.506412351089622</v>
      </c>
      <c r="E23" s="62">
        <v>4924.7802899999988</v>
      </c>
      <c r="F23" s="62">
        <v>2128.6681100000001</v>
      </c>
      <c r="G23" s="59">
        <v>43.223615768653929</v>
      </c>
      <c r="J23" s="33"/>
      <c r="K23" s="33"/>
    </row>
    <row r="24" spans="1:11" x14ac:dyDescent="0.25">
      <c r="A24" s="20" t="s">
        <v>170</v>
      </c>
      <c r="B24" s="62">
        <v>11108.57825</v>
      </c>
      <c r="C24" s="62">
        <v>11344.013680000002</v>
      </c>
      <c r="D24" s="59">
        <v>102.11940200358225</v>
      </c>
      <c r="E24" s="62">
        <v>448.47190000000006</v>
      </c>
      <c r="F24" s="62">
        <v>753.30565000000001</v>
      </c>
      <c r="G24" s="59">
        <v>167.97164995175839</v>
      </c>
      <c r="J24" s="33"/>
      <c r="K24" s="33"/>
    </row>
    <row r="25" spans="1:11" x14ac:dyDescent="0.25">
      <c r="A25" s="20" t="s">
        <v>171</v>
      </c>
      <c r="B25" s="62">
        <v>642.78117000000009</v>
      </c>
      <c r="C25" s="62">
        <v>990.7730600000001</v>
      </c>
      <c r="D25" s="59">
        <v>154.13846986214608</v>
      </c>
      <c r="E25" s="62">
        <v>123.0498</v>
      </c>
      <c r="F25" s="62">
        <v>852.44128000000001</v>
      </c>
      <c r="G25" s="63" t="s">
        <v>179</v>
      </c>
      <c r="J25" s="33"/>
      <c r="K25" s="33"/>
    </row>
    <row r="26" spans="1:11" x14ac:dyDescent="0.25">
      <c r="A26" s="20" t="s">
        <v>172</v>
      </c>
      <c r="B26" s="62">
        <v>30692.544760000001</v>
      </c>
      <c r="C26" s="62">
        <v>25639.882369999999</v>
      </c>
      <c r="D26" s="59">
        <v>83.53781861520693</v>
      </c>
      <c r="E26" s="62">
        <v>624.03782000000001</v>
      </c>
      <c r="F26" s="62">
        <v>979.16491999999994</v>
      </c>
      <c r="G26" s="59">
        <v>156.90794509858392</v>
      </c>
      <c r="J26" s="33"/>
      <c r="K26" s="33"/>
    </row>
    <row r="27" spans="1:11" x14ac:dyDescent="0.25">
      <c r="A27" s="20" t="s">
        <v>173</v>
      </c>
      <c r="B27" s="62">
        <v>26.886500000000002</v>
      </c>
      <c r="C27" s="62">
        <v>45.84375</v>
      </c>
      <c r="D27" s="59">
        <v>170.50843360050584</v>
      </c>
      <c r="E27" s="62">
        <v>7.34</v>
      </c>
      <c r="F27" s="62">
        <v>8.14</v>
      </c>
      <c r="G27" s="59">
        <v>110.89918256130791</v>
      </c>
      <c r="J27" s="33"/>
      <c r="K27" s="33"/>
    </row>
    <row r="28" spans="1:11" x14ac:dyDescent="0.25">
      <c r="C28" s="43"/>
      <c r="D28" s="44"/>
      <c r="E28" s="43"/>
      <c r="F28" s="43"/>
      <c r="J28" s="33"/>
      <c r="K28" s="33"/>
    </row>
    <row r="29" spans="1:11" x14ac:dyDescent="0.25">
      <c r="A29" s="8" t="s">
        <v>26</v>
      </c>
      <c r="C29" s="43"/>
      <c r="D29" s="43"/>
      <c r="E29" s="43"/>
      <c r="F29" s="43"/>
    </row>
    <row r="30" spans="1:11" x14ac:dyDescent="0.25">
      <c r="C30" s="43"/>
      <c r="D30" s="43"/>
      <c r="E30" s="43"/>
      <c r="F30" s="43"/>
    </row>
    <row r="31" spans="1:11" x14ac:dyDescent="0.25">
      <c r="C31" s="43"/>
      <c r="D31" s="43"/>
      <c r="E31" s="43"/>
      <c r="F31" s="43"/>
    </row>
    <row r="32" spans="1:11" x14ac:dyDescent="0.25">
      <c r="C32" s="43"/>
      <c r="D32" s="43"/>
      <c r="E32" s="43"/>
      <c r="F32" s="43"/>
    </row>
    <row r="33" spans="3:6" x14ac:dyDescent="0.25">
      <c r="C33" s="43"/>
      <c r="D33" s="43"/>
      <c r="E33" s="43"/>
      <c r="F33" s="43"/>
    </row>
  </sheetData>
  <mergeCells count="8">
    <mergeCell ref="A1:G1"/>
    <mergeCell ref="A2:A3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1</vt:lpstr>
      <vt:lpstr>Table 2</vt:lpstr>
      <vt:lpstr>Table 3</vt:lpstr>
      <vt:lpstr>Table 4</vt:lpstr>
      <vt:lpstr>Tabela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2021-05-26T08:45:36Z</dcterms:modified>
</cp:coreProperties>
</file>