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kg">'Tabela 2'!$C$5</definedName>
    <definedName name="kuff">'Tabela 2'!$E$5</definedName>
    <definedName name="kuguf">'Tabela 2'!$I$5</definedName>
    <definedName name="polje">'Tabela 2'!$G$1</definedName>
    <definedName name="yfyfyuf">'Tabela 2'!$G$5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K7" i="2"/>
  <c r="J7" i="2"/>
  <c r="G14" i="3" l="1"/>
  <c r="G6" i="3"/>
  <c r="G7" i="3"/>
  <c r="G8" i="3"/>
  <c r="G9" i="3"/>
  <c r="G10" i="3"/>
  <c r="G11" i="3"/>
  <c r="G12" i="3"/>
  <c r="G13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5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6" i="3"/>
  <c r="F5" i="3"/>
  <c r="C41" i="3"/>
  <c r="D41" i="3"/>
  <c r="E41" i="3"/>
  <c r="B41" i="3"/>
  <c r="F41" i="3" l="1"/>
  <c r="E18" i="1"/>
  <c r="E19" i="1"/>
  <c r="E17" i="1"/>
  <c r="D18" i="1"/>
  <c r="D19" i="1"/>
  <c r="D17" i="1"/>
</calcChain>
</file>

<file path=xl/sharedStrings.xml><?xml version="1.0" encoding="utf-8"?>
<sst xmlns="http://schemas.openxmlformats.org/spreadsheetml/2006/main" count="250" uniqueCount="187">
  <si>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</si>
  <si>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</si>
  <si>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</si>
  <si>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</si>
  <si>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</si>
  <si>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</si>
  <si>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</si>
  <si>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</si>
  <si>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</si>
  <si>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</si>
  <si>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</si>
  <si>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</si>
  <si>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</si>
  <si>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</si>
  <si>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</si>
  <si>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</si>
  <si>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</si>
  <si>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</si>
  <si>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</si>
  <si>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</si>
  <si>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</si>
  <si>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</si>
  <si>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</si>
  <si>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</si>
  <si>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</si>
  <si>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</si>
  <si>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</si>
  <si>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</si>
  <si>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</si>
  <si>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</si>
  <si>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</si>
  <si>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</si>
  <si>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</si>
  <si>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</si>
  <si>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</si>
  <si>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</si>
  <si>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</si>
  <si>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</si>
  <si>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</si>
  <si>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</si>
  <si>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</si>
  <si>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</si>
  <si>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</si>
  <si>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</si>
  <si>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</si>
  <si>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</si>
  <si>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</si>
  <si>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</si>
  <si>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</si>
  <si>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</si>
  <si>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</si>
  <si>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</si>
  <si>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</si>
  <si>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</si>
  <si>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</si>
  <si>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</si>
  <si>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</si>
  <si>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</si>
  <si>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</si>
  <si>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</si>
  <si>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</si>
  <si>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</si>
  <si>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</si>
  <si>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</si>
  <si>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</si>
  <si>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</si>
  <si>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</si>
  <si>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</si>
  <si>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</si>
  <si>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</si>
  <si>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</si>
  <si>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</si>
  <si>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</si>
  <si>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</si>
  <si>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</si>
  <si>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</si>
  <si>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</si>
  <si>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</si>
  <si>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</si>
  <si>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</si>
  <si>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</si>
  <si>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</si>
  <si>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</si>
  <si>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</si>
  <si>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</si>
  <si>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</si>
  <si>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</si>
  <si>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</si>
  <si>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</si>
  <si>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</si>
  <si>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</si>
  <si>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</si>
  <si>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</si>
  <si>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</si>
  <si>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</si>
  <si>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</si>
  <si>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</si>
  <si>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</si>
  <si>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</si>
  <si>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</si>
  <si>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</si>
  <si>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</si>
  <si>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</si>
  <si>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</si>
  <si>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</si>
  <si>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</si>
  <si>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</si>
  <si>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</si>
  <si>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</si>
  <si>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</si>
  <si>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</si>
  <si>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</si>
  <si>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</si>
  <si>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</si>
  <si>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</si>
  <si>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</si>
  <si>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</si>
  <si>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</si>
  <si>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</si>
  <si>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</si>
  <si>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</si>
  <si>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</si>
  <si>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</si>
  <si>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</si>
  <si>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</si>
  <si>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</si>
  <si>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</si>
  <si>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</si>
  <si>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</si>
  <si>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</si>
  <si>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</si>
  <si>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</si>
  <si>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</si>
  <si>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</si>
  <si>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</si>
  <si>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</si>
  <si>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</si>
  <si>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</si>
  <si>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</si>
  <si>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</si>
  <si>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</si>
  <si>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</si>
  <si>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</si>
  <si>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</si>
  <si>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</si>
  <si>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</si>
  <si>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</si>
  <si>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</si>
  <si>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</si>
  <si>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</si>
  <si>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</si>
  <si>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</si>
  <si>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</si>
  <si>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</si>
  <si>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</si>
  <si>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</si>
  <si>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</si>
  <si>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</si>
  <si>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</si>
  <si>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</si>
  <si>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</si>
  <si>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</si>
  <si>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</si>
  <si>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</si>
  <si>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</si>
  <si>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</si>
  <si>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</si>
  <si>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</si>
  <si>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</si>
  <si>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</si>
  <si>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</si>
  <si>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</si>
  <si>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</si>
  <si>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</si>
  <si>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</si>
  <si>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</si>
  <si>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</si>
  <si>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</si>
  <si>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</si>
  <si>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</si>
  <si>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</si>
  <si>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</si>
  <si>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</si>
  <si>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</si>
  <si>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t>Jan -Mar 2020</t>
  </si>
  <si>
    <t>Jan - Mar 2021</t>
  </si>
  <si>
    <t>Jan - 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</si>
</sst>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indent="2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0" fillId="0" borderId="0" xfId="0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8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3" fontId="8" fillId="0" borderId="0" xfId="0" applyNumberFormat="1" applyFont="1" applyBorder="1" applyAlignment="1"/>
    <xf numFmtId="0" fontId="9" fillId="0" borderId="0" xfId="0" applyFont="1"/>
    <xf numFmtId="49" fontId="12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indent="1"/>
    </xf>
    <xf numFmtId="3" fontId="9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2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65" fontId="9" fillId="0" borderId="3" xfId="1" applyNumberFormat="1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8" fillId="2" borderId="7" xfId="0" applyFont="1" applyFill="1" applyBorder="1" applyAlignment="1">
      <alignment horizontal="right"/>
    </xf>
    <xf numFmtId="0" fontId="4" fillId="0" borderId="0" xfId="2"/>
    <xf numFmtId="3" fontId="13" fillId="0" borderId="3" xfId="2" applyNumberFormat="1" applyFont="1" applyBorder="1"/>
    <xf numFmtId="169" fontId="8" fillId="2" borderId="3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169" fontId="9" fillId="2" borderId="3" xfId="1" applyNumberFormat="1" applyFont="1" applyFill="1" applyBorder="1" applyAlignment="1">
      <alignment horizontal="right"/>
    </xf>
    <xf numFmtId="1" fontId="4" fillId="0" borderId="0" xfId="2" applyNumberFormat="1"/>
    <xf numFmtId="0" fontId="0" fillId="0" borderId="0" xfId="0" applyFill="1"/>
    <xf numFmtId="165" fontId="8" fillId="0" borderId="11" xfId="1" applyNumberFormat="1" applyFont="1" applyFill="1" applyBorder="1" applyAlignment="1"/>
    <xf numFmtId="0" fontId="3" fillId="0" borderId="0" xfId="4"/>
    <xf numFmtId="168" fontId="3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0" xfId="5" applyNumberFormat="1" applyFont="1"/>
    <xf numFmtId="168" fontId="0" fillId="0" borderId="3" xfId="5" applyNumberFormat="1" applyFont="1" applyBorder="1"/>
    <xf numFmtId="165" fontId="0" fillId="0" borderId="3" xfId="5" applyNumberFormat="1" applyFont="1" applyBorder="1"/>
    <xf numFmtId="3" fontId="0" fillId="0" borderId="3" xfId="5" applyNumberFormat="1" applyFont="1" applyBorder="1"/>
    <xf numFmtId="166" fontId="13" fillId="0" borderId="3" xfId="2" applyNumberFormat="1" applyFont="1" applyBorder="1"/>
    <xf numFmtId="165" fontId="3" fillId="0" borderId="0" xfId="5" applyNumberFormat="1" applyFont="1"/>
    <xf numFmtId="166" fontId="8" fillId="2" borderId="3" xfId="0" applyNumberFormat="1" applyFont="1" applyFill="1" applyBorder="1" applyAlignment="1"/>
    <xf numFmtId="166" fontId="9" fillId="2" borderId="3" xfId="0" applyNumberFormat="1" applyFont="1" applyFill="1" applyBorder="1" applyAlignment="1"/>
    <xf numFmtId="0" fontId="8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0" fontId="14" fillId="0" borderId="0" xfId="0" applyFont="1" applyAlignment="1">
      <alignment horizontal="right"/>
    </xf>
    <xf numFmtId="43" fontId="0" fillId="0" borderId="0" xfId="0" applyNumberFormat="1"/>
    <xf numFmtId="168" fontId="0" fillId="0" borderId="0" xfId="0" applyNumberFormat="1"/>
    <xf numFmtId="0" fontId="15" fillId="0" borderId="1" xfId="0" applyFont="1" applyBorder="1" applyAlignment="1">
      <alignment vertical="center"/>
    </xf>
    <xf numFmtId="2" fontId="8" fillId="2" borderId="3" xfId="0" applyNumberFormat="1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left" vertical="center"/>
    </xf>
    <xf numFmtId="3" fontId="3" fillId="0" borderId="0" xfId="4" applyNumberFormat="1"/>
    <xf numFmtId="3" fontId="14" fillId="0" borderId="3" xfId="0" applyNumberFormat="1" applyFont="1" applyBorder="1"/>
    <xf numFmtId="3" fontId="0" fillId="0" borderId="3" xfId="0" applyNumberFormat="1" applyFont="1" applyBorder="1"/>
    <xf numFmtId="3" fontId="2" fillId="0" borderId="3" xfId="2" applyNumberFormat="1" applyFont="1" applyBorder="1"/>
    <xf numFmtId="166" fontId="2" fillId="0" borderId="3" xfId="2" applyNumberFormat="1" applyFont="1" applyBorder="1"/>
    <xf numFmtId="3" fontId="1" fillId="0" borderId="3" xfId="6" applyNumberFormat="1" applyFont="1" applyBorder="1"/>
    <xf numFmtId="3" fontId="13" fillId="0" borderId="3" xfId="6" applyNumberFormat="1" applyFont="1" applyBorder="1"/>
    <xf numFmtId="165" fontId="8" fillId="0" borderId="3" xfId="1" applyNumberFormat="1" applyFont="1" applyBorder="1" applyAlignment="1">
      <alignment horizontal="right"/>
    </xf>
    <xf numFmtId="166" fontId="1" fillId="0" borderId="3" xfId="6" applyNumberFormat="1" applyFont="1" applyBorder="1"/>
    <xf numFmtId="166" fontId="13" fillId="0" borderId="3" xfId="6" applyNumberFormat="1" applyFont="1" applyBorder="1"/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7">
    <cellStyle name="Comma" xfId="1" builtinId="3"/>
    <cellStyle name="Comma 2" xfId="3"/>
    <cellStyle name="Comma 3" xfId="5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31" sqref="D31"/>
    </sheetView>
  </sheetViews>
  <sheetFormatPr defaultRowHeight="15" x14ac:dyDescent="0.25"/>
  <cols>
    <col min="1" max="1" width="17.140625" customWidth="1"/>
    <col min="2" max="2" width="17.28515625" customWidth="1"/>
    <col min="3" max="3" width="16.140625" customWidth="1"/>
    <col min="4" max="4" width="24.28515625" customWidth="1"/>
    <col min="5" max="5" width="18.85546875" customWidth="1"/>
  </cols>
  <sheetData>
    <row r="1" spans="1:9" x14ac:dyDescent="0.25">
      <c r="A1" s="1" t="s">
        <v>0</v>
      </c>
      <c r="B1" s="1"/>
      <c r="C1" s="1"/>
      <c r="D1" s="1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9" x14ac:dyDescent="0.25">
      <c r="A3" s="5">
        <v>2020</v>
      </c>
      <c r="B3" s="6"/>
      <c r="C3" s="7"/>
      <c r="D3" s="7"/>
      <c r="E3" s="8"/>
    </row>
    <row r="4" spans="1:9" x14ac:dyDescent="0.25">
      <c r="A4" s="9" t="s">
        <v>6</v>
      </c>
      <c r="B4" s="10">
        <v>138806.83222000001</v>
      </c>
      <c r="C4" s="10">
        <v>31232.851589999998</v>
      </c>
      <c r="D4" s="10">
        <v>170039.68381000002</v>
      </c>
      <c r="E4" s="10">
        <v>-107573.98063000001</v>
      </c>
      <c r="G4" s="29"/>
      <c r="I4" s="29"/>
    </row>
    <row r="5" spans="1:9" x14ac:dyDescent="0.25">
      <c r="A5" s="9" t="s">
        <v>7</v>
      </c>
      <c r="B5" s="10">
        <v>191249.54016</v>
      </c>
      <c r="C5" s="10">
        <v>29939.06192</v>
      </c>
      <c r="D5" s="10">
        <v>221188.60208000001</v>
      </c>
      <c r="E5" s="10">
        <v>-161310.47824</v>
      </c>
      <c r="G5" s="29"/>
      <c r="I5" s="29"/>
    </row>
    <row r="6" spans="1:9" x14ac:dyDescent="0.25">
      <c r="A6" s="9" t="s">
        <v>8</v>
      </c>
      <c r="B6" s="10">
        <v>205152.43986000001</v>
      </c>
      <c r="C6" s="10">
        <v>27418.989020000001</v>
      </c>
      <c r="D6" s="10">
        <v>232571.42888000002</v>
      </c>
      <c r="E6" s="10">
        <v>-177733.45084</v>
      </c>
      <c r="G6" s="29"/>
      <c r="I6" s="29"/>
    </row>
    <row r="7" spans="1:9" x14ac:dyDescent="0.25">
      <c r="A7" s="9" t="s">
        <v>9</v>
      </c>
      <c r="B7" s="10">
        <v>151433.72205000001</v>
      </c>
      <c r="C7" s="10">
        <v>25693.27735</v>
      </c>
      <c r="D7" s="10">
        <v>177126.9994</v>
      </c>
      <c r="E7" s="10">
        <v>-125740.44470000001</v>
      </c>
      <c r="G7" s="29"/>
      <c r="I7" s="29"/>
    </row>
    <row r="8" spans="1:9" x14ac:dyDescent="0.25">
      <c r="A8" s="9" t="s">
        <v>10</v>
      </c>
      <c r="B8" s="10">
        <v>160530.86674999999</v>
      </c>
      <c r="C8" s="10">
        <v>18792.024559999998</v>
      </c>
      <c r="D8" s="10">
        <v>179322.89130999998</v>
      </c>
      <c r="E8" s="10">
        <v>-141738.84219</v>
      </c>
      <c r="G8" s="29"/>
      <c r="I8" s="29"/>
    </row>
    <row r="9" spans="1:9" x14ac:dyDescent="0.25">
      <c r="A9" s="9" t="s">
        <v>11</v>
      </c>
      <c r="B9" s="10">
        <v>192535.71618000002</v>
      </c>
      <c r="C9" s="10">
        <v>34786.394220000002</v>
      </c>
      <c r="D9" s="10">
        <v>227322.11040000001</v>
      </c>
      <c r="E9" s="10">
        <v>-157749.32196000003</v>
      </c>
      <c r="G9" s="29"/>
      <c r="I9" s="29"/>
    </row>
    <row r="10" spans="1:9" x14ac:dyDescent="0.25">
      <c r="A10" s="9" t="s">
        <v>12</v>
      </c>
      <c r="B10" s="10">
        <v>180507.42097000001</v>
      </c>
      <c r="C10" s="10">
        <v>32112.844430000001</v>
      </c>
      <c r="D10" s="10">
        <v>212620.2654</v>
      </c>
      <c r="E10" s="10">
        <v>-148394.57654000001</v>
      </c>
      <c r="G10" s="29"/>
      <c r="I10" s="29"/>
    </row>
    <row r="11" spans="1:9" x14ac:dyDescent="0.25">
      <c r="A11" s="9" t="s">
        <v>13</v>
      </c>
      <c r="B11" s="10">
        <v>164878.30093</v>
      </c>
      <c r="C11" s="10">
        <v>30739.49684</v>
      </c>
      <c r="D11" s="10">
        <v>195617.79777</v>
      </c>
      <c r="E11" s="10">
        <v>-134138.80408999999</v>
      </c>
      <c r="G11" s="29"/>
      <c r="I11" s="29"/>
    </row>
    <row r="12" spans="1:9" x14ac:dyDescent="0.25">
      <c r="A12" s="9" t="s">
        <v>14</v>
      </c>
      <c r="B12" s="10">
        <v>179620.05753999998</v>
      </c>
      <c r="C12" s="10">
        <v>23838.380530000002</v>
      </c>
      <c r="D12" s="10">
        <v>203458.43806999997</v>
      </c>
      <c r="E12" s="10">
        <v>-155781.67700999998</v>
      </c>
      <c r="G12" s="29"/>
      <c r="I12" s="29"/>
    </row>
    <row r="13" spans="1:9" x14ac:dyDescent="0.25">
      <c r="A13" s="12" t="s">
        <v>15</v>
      </c>
      <c r="B13" s="10">
        <v>186945.14262999999</v>
      </c>
      <c r="C13" s="10">
        <v>32064.41764</v>
      </c>
      <c r="D13" s="10">
        <v>219009.56026999999</v>
      </c>
      <c r="E13" s="10">
        <v>-154880.72498999999</v>
      </c>
      <c r="G13" s="29"/>
      <c r="I13" s="29"/>
    </row>
    <row r="14" spans="1:9" x14ac:dyDescent="0.25">
      <c r="A14" s="12" t="s">
        <v>16</v>
      </c>
      <c r="B14" s="10">
        <v>172008.31988999998</v>
      </c>
      <c r="C14" s="10">
        <v>37892.822100000005</v>
      </c>
      <c r="D14" s="10">
        <v>209901.14198999997</v>
      </c>
      <c r="E14" s="10">
        <v>-134115.49778999999</v>
      </c>
      <c r="G14" s="29"/>
      <c r="I14" s="29"/>
    </row>
    <row r="15" spans="1:9" x14ac:dyDescent="0.25">
      <c r="A15" s="12" t="s">
        <v>17</v>
      </c>
      <c r="B15" s="10">
        <v>181501.78909000001</v>
      </c>
      <c r="C15" s="10">
        <v>41617.527130000002</v>
      </c>
      <c r="D15" s="10">
        <v>223119.31622000001</v>
      </c>
      <c r="E15" s="10">
        <v>-139884.26196</v>
      </c>
      <c r="G15" s="29"/>
      <c r="I15" s="29"/>
    </row>
    <row r="16" spans="1:9" x14ac:dyDescent="0.25">
      <c r="A16" s="5">
        <v>2021</v>
      </c>
      <c r="B16" s="6"/>
      <c r="C16" s="7"/>
      <c r="D16" s="11"/>
      <c r="E16" s="11"/>
      <c r="G16" s="29"/>
      <c r="I16" s="29"/>
    </row>
    <row r="17" spans="1:9" x14ac:dyDescent="0.25">
      <c r="A17" s="9" t="s">
        <v>6</v>
      </c>
      <c r="B17" s="10">
        <v>103640.39565999999</v>
      </c>
      <c r="C17" s="10">
        <v>25318.068309999999</v>
      </c>
      <c r="D17" s="10">
        <f>+B17+C17</f>
        <v>128958.46397</v>
      </c>
      <c r="E17" s="10">
        <f>+C17-B17</f>
        <v>-78322.327349999992</v>
      </c>
      <c r="G17" s="29"/>
      <c r="I17" s="29"/>
    </row>
    <row r="18" spans="1:9" s="15" customFormat="1" x14ac:dyDescent="0.25">
      <c r="A18" s="9" t="s">
        <v>7</v>
      </c>
      <c r="B18" s="10">
        <v>148966.90315</v>
      </c>
      <c r="C18" s="10">
        <v>34901.257290000001</v>
      </c>
      <c r="D18" s="10">
        <f t="shared" ref="D18:D19" si="0">+B18+C18</f>
        <v>183868.16044000001</v>
      </c>
      <c r="E18" s="10">
        <f t="shared" ref="E18:E19" si="1">+C18-B18</f>
        <v>-114065.64585999999</v>
      </c>
      <c r="G18" s="29"/>
      <c r="I18" s="29"/>
    </row>
    <row r="19" spans="1:9" s="15" customFormat="1" x14ac:dyDescent="0.25">
      <c r="A19" s="9" t="s">
        <v>8</v>
      </c>
      <c r="B19" s="10">
        <v>185332.70178</v>
      </c>
      <c r="C19" s="10">
        <v>34194.600469999998</v>
      </c>
      <c r="D19" s="10">
        <f t="shared" si="0"/>
        <v>219527.30225000001</v>
      </c>
      <c r="E19" s="10">
        <f t="shared" si="1"/>
        <v>-151138.10131</v>
      </c>
      <c r="G19" s="29"/>
      <c r="I19" s="29"/>
    </row>
    <row r="20" spans="1:9" x14ac:dyDescent="0.25">
      <c r="B20" s="29"/>
      <c r="C20" s="29"/>
      <c r="D20" s="29"/>
    </row>
    <row r="21" spans="1:9" x14ac:dyDescent="0.25">
      <c r="A21" s="13" t="s">
        <v>18</v>
      </c>
      <c r="B21" s="44"/>
      <c r="C21" s="44"/>
      <c r="D21" s="29"/>
      <c r="E21" s="28"/>
      <c r="G21" s="44"/>
    </row>
    <row r="22" spans="1:9" x14ac:dyDescent="0.25">
      <c r="B22" s="44"/>
      <c r="C22" s="44"/>
      <c r="E22" s="44"/>
    </row>
    <row r="23" spans="1:9" x14ac:dyDescent="0.25">
      <c r="B23" s="29"/>
    </row>
    <row r="24" spans="1:9" x14ac:dyDescent="0.25">
      <c r="A24" s="57"/>
      <c r="B24" s="77"/>
      <c r="E24" s="28"/>
    </row>
    <row r="25" spans="1:9" x14ac:dyDescent="0.25">
      <c r="A25" s="57"/>
      <c r="B25" s="77"/>
    </row>
    <row r="26" spans="1:9" x14ac:dyDescent="0.25">
      <c r="A26" s="57"/>
      <c r="B26" s="66"/>
      <c r="C26" s="66"/>
      <c r="E26" s="44"/>
    </row>
    <row r="27" spans="1:9" x14ac:dyDescent="0.25">
      <c r="A27" s="57"/>
      <c r="B27" s="58"/>
      <c r="C27" s="58"/>
    </row>
    <row r="28" spans="1:9" x14ac:dyDescent="0.25">
      <c r="A28" s="57"/>
      <c r="B28" s="58"/>
      <c r="C28" s="58"/>
      <c r="D28" s="58"/>
      <c r="E28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D38" sqref="D38"/>
    </sheetView>
  </sheetViews>
  <sheetFormatPr defaultRowHeight="15" x14ac:dyDescent="0.25"/>
  <cols>
    <col min="1" max="1" width="23.5703125" customWidth="1"/>
    <col min="2" max="3" width="13.140625" customWidth="1"/>
    <col min="4" max="4" width="16.5703125" customWidth="1"/>
    <col min="5" max="5" width="13.140625" customWidth="1"/>
    <col min="6" max="6" width="16.5703125" customWidth="1"/>
    <col min="7" max="7" width="13.140625" customWidth="1"/>
    <col min="8" max="8" width="16" customWidth="1"/>
    <col min="9" max="11" width="13.140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87" t="s">
        <v>2</v>
      </c>
      <c r="C2" s="88"/>
      <c r="D2" s="88"/>
      <c r="E2" s="89"/>
      <c r="F2" s="87" t="s">
        <v>3</v>
      </c>
      <c r="G2" s="88"/>
      <c r="H2" s="88"/>
      <c r="I2" s="89"/>
      <c r="J2" s="90" t="s">
        <v>5</v>
      </c>
      <c r="K2" s="91"/>
    </row>
    <row r="3" spans="1:15" x14ac:dyDescent="0.25">
      <c r="A3" s="20" t="s">
        <v>21</v>
      </c>
      <c r="B3" s="92" t="s">
        <v>184</v>
      </c>
      <c r="C3" s="93"/>
      <c r="D3" s="92" t="s">
        <v>185</v>
      </c>
      <c r="E3" s="93"/>
      <c r="F3" s="92" t="s">
        <v>186</v>
      </c>
      <c r="G3" s="93"/>
      <c r="H3" s="92" t="s">
        <v>185</v>
      </c>
      <c r="I3" s="93"/>
      <c r="J3" s="21" t="s">
        <v>186</v>
      </c>
      <c r="K3" s="21" t="s">
        <v>185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5" x14ac:dyDescent="0.25">
      <c r="A5" s="26" t="s">
        <v>24</v>
      </c>
      <c r="B5" s="63">
        <v>100</v>
      </c>
      <c r="C5" s="62">
        <v>535208.81224</v>
      </c>
      <c r="D5" s="63">
        <v>100</v>
      </c>
      <c r="E5" s="62">
        <v>437940.00058999995</v>
      </c>
      <c r="F5" s="63">
        <v>100</v>
      </c>
      <c r="G5" s="62">
        <v>88590.902530000007</v>
      </c>
      <c r="H5" s="63">
        <v>100</v>
      </c>
      <c r="I5" s="62">
        <v>94413.926069999987</v>
      </c>
      <c r="J5" s="64">
        <v>-446617.90970999998</v>
      </c>
      <c r="K5" s="64">
        <v>-343526.07451999997</v>
      </c>
      <c r="M5" s="29"/>
      <c r="N5" s="29"/>
      <c r="O5" s="29"/>
    </row>
    <row r="6" spans="1:15" x14ac:dyDescent="0.25">
      <c r="A6" s="26" t="s">
        <v>25</v>
      </c>
      <c r="B6" s="63">
        <v>82.769096227315885</v>
      </c>
      <c r="C6" s="62">
        <v>442987.49682</v>
      </c>
      <c r="D6" s="63">
        <v>80.689301464568914</v>
      </c>
      <c r="E6" s="62">
        <v>353370.72730999999</v>
      </c>
      <c r="F6" s="63">
        <f t="shared" ref="F6:F20" si="0">+G6/yfyfyuf*100</f>
        <v>90.073237354115477</v>
      </c>
      <c r="G6" s="62">
        <v>79796.693910000002</v>
      </c>
      <c r="H6" s="63">
        <f t="shared" ref="H6:H20" si="1">+I6/kuguf*100</f>
        <v>95.306221365358397</v>
      </c>
      <c r="I6" s="62">
        <v>89982.345379999999</v>
      </c>
      <c r="J6" s="64">
        <v>-363190.80290999997</v>
      </c>
      <c r="K6" s="64">
        <v>-263388.38192999997</v>
      </c>
      <c r="M6" s="73"/>
      <c r="N6" s="29"/>
      <c r="O6" s="29"/>
    </row>
    <row r="7" spans="1:15" x14ac:dyDescent="0.25">
      <c r="A7" s="26" t="s">
        <v>180</v>
      </c>
      <c r="B7" s="63">
        <v>46.357481339216442</v>
      </c>
      <c r="C7" s="62">
        <v>248109.32525999998</v>
      </c>
      <c r="D7" s="63">
        <v>43.812990581244776</v>
      </c>
      <c r="E7" s="62">
        <v>191874.61121</v>
      </c>
      <c r="F7" s="63">
        <f t="shared" si="0"/>
        <v>45.526811939117515</v>
      </c>
      <c r="G7" s="62">
        <v>40332.613590000001</v>
      </c>
      <c r="H7" s="63">
        <f t="shared" si="1"/>
        <v>39.86220775534369</v>
      </c>
      <c r="I7" s="62">
        <v>37635.475359999997</v>
      </c>
      <c r="J7" s="64">
        <f>+G7-C7</f>
        <v>-207776.71166999999</v>
      </c>
      <c r="K7" s="64">
        <f>+I7-E7</f>
        <v>-154239.13585000002</v>
      </c>
      <c r="M7" s="73"/>
      <c r="N7" s="29"/>
      <c r="O7" s="29"/>
    </row>
    <row r="8" spans="1:15" x14ac:dyDescent="0.25">
      <c r="A8" s="26" t="s">
        <v>26</v>
      </c>
      <c r="B8" s="63">
        <v>27.57628224996731</v>
      </c>
      <c r="C8" s="62">
        <v>147590.69269</v>
      </c>
      <c r="D8" s="63">
        <v>28.647025416948114</v>
      </c>
      <c r="E8" s="62">
        <v>125456.78328</v>
      </c>
      <c r="F8" s="63">
        <f t="shared" si="0"/>
        <v>37.232852254586909</v>
      </c>
      <c r="G8" s="62">
        <v>32984.919849999998</v>
      </c>
      <c r="H8" s="63">
        <f t="shared" si="1"/>
        <v>45.450728241281375</v>
      </c>
      <c r="I8" s="62">
        <v>42911.816960000004</v>
      </c>
      <c r="J8" s="64">
        <v>-114605.77283999999</v>
      </c>
      <c r="K8" s="64">
        <v>-82544.966320000007</v>
      </c>
      <c r="M8" s="73"/>
      <c r="N8" s="29"/>
      <c r="O8" s="29"/>
    </row>
    <row r="9" spans="1:15" x14ac:dyDescent="0.25">
      <c r="A9" s="26" t="s">
        <v>27</v>
      </c>
      <c r="B9" s="63">
        <v>0.42812785731422026</v>
      </c>
      <c r="C9" s="62">
        <v>2291.3780200000001</v>
      </c>
      <c r="D9" s="63">
        <v>0.27154468612090388</v>
      </c>
      <c r="E9" s="62">
        <v>1189.2028</v>
      </c>
      <c r="F9" s="63">
        <f t="shared" si="0"/>
        <v>0.75265207934212475</v>
      </c>
      <c r="G9" s="62">
        <v>666.78127000000006</v>
      </c>
      <c r="H9" s="63">
        <f t="shared" si="1"/>
        <v>0.36754183884135982</v>
      </c>
      <c r="I9" s="62">
        <v>347.01067999999998</v>
      </c>
      <c r="J9" s="64">
        <v>-1624.5967500000002</v>
      </c>
      <c r="K9" s="64">
        <v>-842.19212000000005</v>
      </c>
      <c r="M9" s="73"/>
      <c r="N9" s="29"/>
      <c r="O9" s="29"/>
    </row>
    <row r="10" spans="1:15" x14ac:dyDescent="0.25">
      <c r="A10" s="26" t="s">
        <v>28</v>
      </c>
      <c r="B10" s="63">
        <v>14.664214358041228</v>
      </c>
      <c r="C10" s="62">
        <v>78484.167489999993</v>
      </c>
      <c r="D10" s="63">
        <v>16.238747192353152</v>
      </c>
      <c r="E10" s="62">
        <v>71115.969549999994</v>
      </c>
      <c r="F10" s="63">
        <f t="shared" si="0"/>
        <v>8.7452429975825421</v>
      </c>
      <c r="G10" s="62">
        <v>7747.4897000000001</v>
      </c>
      <c r="H10" s="63">
        <f t="shared" si="1"/>
        <v>2.9033450721746905</v>
      </c>
      <c r="I10" s="62">
        <v>2741.1620699999999</v>
      </c>
      <c r="J10" s="64">
        <v>-70736.677789999987</v>
      </c>
      <c r="K10" s="64">
        <v>-68374.807479999989</v>
      </c>
      <c r="M10" s="73"/>
      <c r="N10" s="29"/>
      <c r="O10" s="29"/>
    </row>
    <row r="11" spans="1:15" x14ac:dyDescent="0.25">
      <c r="A11" s="26" t="s">
        <v>29</v>
      </c>
      <c r="B11" s="63">
        <v>2.1053029251968431</v>
      </c>
      <c r="C11" s="62">
        <v>11267.76678</v>
      </c>
      <c r="D11" s="63">
        <v>2.7806184668206493</v>
      </c>
      <c r="E11" s="62">
        <v>12177.44053</v>
      </c>
      <c r="F11" s="63">
        <f t="shared" si="0"/>
        <v>0.42286760750985652</v>
      </c>
      <c r="G11" s="62">
        <v>374.62223</v>
      </c>
      <c r="H11" s="63">
        <f t="shared" si="1"/>
        <v>1.3921825039088749</v>
      </c>
      <c r="I11" s="62">
        <v>1314.4141599999998</v>
      </c>
      <c r="J11" s="64">
        <v>-10893.144549999999</v>
      </c>
      <c r="K11" s="64">
        <v>-10863.02637</v>
      </c>
      <c r="M11" s="73"/>
      <c r="N11" s="29"/>
      <c r="O11" s="29"/>
    </row>
    <row r="12" spans="1:15" x14ac:dyDescent="0.25">
      <c r="A12" s="26" t="s">
        <v>30</v>
      </c>
      <c r="B12" s="63">
        <v>3.3258632131822841E-2</v>
      </c>
      <c r="C12" s="62">
        <v>178.00313</v>
      </c>
      <c r="D12" s="63">
        <v>1.978819013637706E-2</v>
      </c>
      <c r="E12" s="62">
        <v>86.660399999999996</v>
      </c>
      <c r="F12" s="63">
        <f t="shared" si="0"/>
        <v>5.9999614499920148E-3</v>
      </c>
      <c r="G12" s="62">
        <v>5.3154200000000005</v>
      </c>
      <c r="H12" s="63">
        <f t="shared" si="1"/>
        <v>3.0709219716701059E-2</v>
      </c>
      <c r="I12" s="62">
        <v>28.993779999999997</v>
      </c>
      <c r="J12" s="64">
        <v>-172.68771000000001</v>
      </c>
      <c r="K12" s="64">
        <v>-57.666619999999995</v>
      </c>
      <c r="M12" s="73"/>
      <c r="N12" s="29"/>
      <c r="O12" s="29"/>
    </row>
    <row r="13" spans="1:15" x14ac:dyDescent="0.25">
      <c r="A13" s="26" t="s">
        <v>31</v>
      </c>
      <c r="B13" s="63">
        <v>0.93366071442022791</v>
      </c>
      <c r="C13" s="62">
        <v>4997.03442</v>
      </c>
      <c r="D13" s="63">
        <v>1.3821359574017897</v>
      </c>
      <c r="E13" s="62">
        <v>6052.9262199999994</v>
      </c>
      <c r="F13" s="63">
        <f t="shared" si="0"/>
        <v>0.38793641354271008</v>
      </c>
      <c r="G13" s="62">
        <v>343.67637000000002</v>
      </c>
      <c r="H13" s="63">
        <f t="shared" si="1"/>
        <v>0.88657967615857269</v>
      </c>
      <c r="I13" s="62">
        <v>837.05468000000008</v>
      </c>
      <c r="J13" s="64">
        <v>-4653.3580499999998</v>
      </c>
      <c r="K13" s="64">
        <v>-5215.8715399999992</v>
      </c>
      <c r="M13" s="73"/>
      <c r="N13" s="29"/>
      <c r="O13" s="29"/>
    </row>
    <row r="14" spans="1:15" x14ac:dyDescent="0.25">
      <c r="A14" s="26" t="s">
        <v>32</v>
      </c>
      <c r="B14" s="63">
        <v>9.1241957406527021</v>
      </c>
      <c r="C14" s="62">
        <v>48833.499649999998</v>
      </c>
      <c r="D14" s="63">
        <v>10.986402770968677</v>
      </c>
      <c r="E14" s="62">
        <v>48113.852359999997</v>
      </c>
      <c r="F14" s="63">
        <f t="shared" si="0"/>
        <v>7.6861013101138322</v>
      </c>
      <c r="G14" s="62">
        <v>6809.1865199999993</v>
      </c>
      <c r="H14" s="63">
        <f t="shared" si="1"/>
        <v>0.45880347108840458</v>
      </c>
      <c r="I14" s="62">
        <v>433.17437000000001</v>
      </c>
      <c r="J14" s="64">
        <v>-42024.313129999995</v>
      </c>
      <c r="K14" s="64">
        <v>-47680.677989999996</v>
      </c>
      <c r="M14" s="73"/>
      <c r="N14" s="29"/>
      <c r="O14" s="29"/>
    </row>
    <row r="15" spans="1:15" x14ac:dyDescent="0.25">
      <c r="A15" s="26" t="s">
        <v>33</v>
      </c>
      <c r="B15" s="63">
        <v>0.29562755018512171</v>
      </c>
      <c r="C15" s="62">
        <v>1582.2247</v>
      </c>
      <c r="D15" s="63">
        <v>0.42281712734744015</v>
      </c>
      <c r="E15" s="62">
        <v>1851.68533</v>
      </c>
      <c r="F15" s="63">
        <f t="shared" si="0"/>
        <v>0.25271620855672527</v>
      </c>
      <c r="G15" s="62">
        <v>223.88357000000002</v>
      </c>
      <c r="H15" s="63">
        <f t="shared" si="1"/>
        <v>0.33078173210216139</v>
      </c>
      <c r="I15" s="62">
        <v>312.30402000000004</v>
      </c>
      <c r="J15" s="64">
        <v>-1358.34113</v>
      </c>
      <c r="K15" s="64">
        <v>-1539.38131</v>
      </c>
      <c r="M15" s="73"/>
      <c r="N15" s="29"/>
      <c r="O15" s="29"/>
    </row>
    <row r="16" spans="1:15" x14ac:dyDescent="0.25">
      <c r="A16" s="26" t="s">
        <v>34</v>
      </c>
      <c r="B16" s="63">
        <v>1.4187524880653486</v>
      </c>
      <c r="C16" s="62">
        <v>7593.2883400000001</v>
      </c>
      <c r="D16" s="63">
        <v>1.7172923802045887</v>
      </c>
      <c r="E16" s="62">
        <v>7520.7102599999998</v>
      </c>
      <c r="F16" s="63">
        <f t="shared" si="0"/>
        <v>2.3182402496740879</v>
      </c>
      <c r="G16" s="62">
        <v>2053.7499600000001</v>
      </c>
      <c r="H16" s="63">
        <f t="shared" si="1"/>
        <v>4.5288446927096428</v>
      </c>
      <c r="I16" s="62">
        <v>4275.8600800000004</v>
      </c>
      <c r="J16" s="64">
        <v>-5539.53838</v>
      </c>
      <c r="K16" s="64">
        <v>-3244.8501799999995</v>
      </c>
      <c r="M16" s="73"/>
      <c r="N16" s="29"/>
      <c r="O16" s="29"/>
    </row>
    <row r="17" spans="1:15" x14ac:dyDescent="0.25">
      <c r="A17" s="26" t="s">
        <v>35</v>
      </c>
      <c r="B17" s="63">
        <v>0.98462736402720052</v>
      </c>
      <c r="C17" s="62">
        <v>5269.8124200000002</v>
      </c>
      <c r="D17" s="63">
        <v>0.80313854529421458</v>
      </c>
      <c r="E17" s="62">
        <v>3517.2649500000002</v>
      </c>
      <c r="F17" s="63">
        <f t="shared" si="0"/>
        <v>9.6340163112231467E-2</v>
      </c>
      <c r="G17" s="62">
        <v>85.348619999999997</v>
      </c>
      <c r="H17" s="63">
        <f t="shared" si="1"/>
        <v>5.0070293618497339E-2</v>
      </c>
      <c r="I17" s="62">
        <v>47.273330000000001</v>
      </c>
      <c r="J17" s="64">
        <v>-5184.4638000000004</v>
      </c>
      <c r="K17" s="64">
        <v>-3469.9916200000002</v>
      </c>
      <c r="M17" s="73"/>
      <c r="N17" s="29"/>
      <c r="O17" s="29"/>
    </row>
    <row r="18" spans="1:15" x14ac:dyDescent="0.25">
      <c r="A18" s="26" t="s">
        <v>36</v>
      </c>
      <c r="B18" s="63">
        <v>5.9198698723578396</v>
      </c>
      <c r="C18" s="62">
        <v>31683.665229999999</v>
      </c>
      <c r="D18" s="63">
        <v>4.7403377978791639</v>
      </c>
      <c r="E18" s="62">
        <v>20759.83538</v>
      </c>
      <c r="F18" s="63">
        <f t="shared" si="0"/>
        <v>2.1842279452393338</v>
      </c>
      <c r="G18" s="62">
        <v>1935.0272500000001</v>
      </c>
      <c r="H18" s="63">
        <f t="shared" si="1"/>
        <v>4.6388491002405789</v>
      </c>
      <c r="I18" s="62">
        <v>4379.7195599999995</v>
      </c>
      <c r="J18" s="64">
        <v>-29748.63798</v>
      </c>
      <c r="K18" s="64">
        <v>-16380.115820000001</v>
      </c>
      <c r="M18" s="73"/>
      <c r="N18" s="29"/>
      <c r="O18" s="29"/>
    </row>
    <row r="19" spans="1:15" x14ac:dyDescent="0.25">
      <c r="A19" s="26" t="s">
        <v>37</v>
      </c>
      <c r="B19" s="63">
        <v>0.37123982725251253</v>
      </c>
      <c r="C19" s="62">
        <v>1986.9082700000001</v>
      </c>
      <c r="D19" s="63">
        <v>0.49984273120768319</v>
      </c>
      <c r="E19" s="62">
        <v>2189.0112599999998</v>
      </c>
      <c r="F19" s="63">
        <f t="shared" si="0"/>
        <v>5.21407940102628E-4</v>
      </c>
      <c r="G19" s="62">
        <v>0.46192</v>
      </c>
      <c r="H19" s="63">
        <f t="shared" si="1"/>
        <v>1.2155346650335522E-2</v>
      </c>
      <c r="I19" s="62">
        <v>11.47634</v>
      </c>
      <c r="J19" s="64">
        <v>-1986.4463500000002</v>
      </c>
      <c r="K19" s="64">
        <v>-2177.5349199999996</v>
      </c>
      <c r="M19" s="73"/>
      <c r="N19" s="29"/>
      <c r="O19" s="29"/>
    </row>
    <row r="20" spans="1:15" s="15" customFormat="1" ht="18" customHeight="1" x14ac:dyDescent="0.25">
      <c r="A20" s="26" t="s">
        <v>183</v>
      </c>
      <c r="B20" s="63">
        <v>0.82981171057558234</v>
      </c>
      <c r="C20" s="62">
        <v>4441.2254000000003</v>
      </c>
      <c r="D20" s="63">
        <v>0.91209047235207252</v>
      </c>
      <c r="E20" s="62">
        <v>3994.4090200000001</v>
      </c>
      <c r="F20" s="63">
        <f t="shared" si="0"/>
        <v>1.0706544723131177</v>
      </c>
      <c r="G20" s="62">
        <v>948.50245999999993</v>
      </c>
      <c r="H20" s="63">
        <f t="shared" si="1"/>
        <v>0.39246696480482457</v>
      </c>
      <c r="I20" s="62">
        <v>370.54346999999996</v>
      </c>
      <c r="J20" s="64">
        <v>-3492.7229400000006</v>
      </c>
      <c r="K20" s="64">
        <v>-3623.86555</v>
      </c>
      <c r="M20" s="73"/>
      <c r="N20" s="29"/>
      <c r="O20" s="29"/>
    </row>
    <row r="21" spans="1:15" x14ac:dyDescent="0.25">
      <c r="A21" s="27"/>
      <c r="B21" s="28"/>
      <c r="C21" s="15"/>
      <c r="D21" s="28"/>
      <c r="E21" s="15"/>
      <c r="F21" s="61"/>
      <c r="G21" s="15"/>
      <c r="H21" s="29"/>
      <c r="J21" s="15"/>
      <c r="K21" s="15"/>
      <c r="N21" s="29"/>
    </row>
    <row r="22" spans="1:15" x14ac:dyDescent="0.25">
      <c r="A22" s="13" t="s">
        <v>18</v>
      </c>
      <c r="B22" s="28"/>
      <c r="C22" s="15"/>
      <c r="D22" s="15"/>
      <c r="E22" s="15"/>
      <c r="F22" s="15"/>
      <c r="G22" s="15"/>
      <c r="H22" s="15"/>
      <c r="I22" s="15"/>
      <c r="J22" s="15"/>
      <c r="K22" s="15"/>
    </row>
    <row r="23" spans="1:15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5" x14ac:dyDescent="0.25">
      <c r="A24" s="47"/>
      <c r="B24" s="47"/>
      <c r="H24" s="54"/>
      <c r="J24" s="54"/>
      <c r="K24" s="54"/>
      <c r="L24" s="54"/>
      <c r="M24" s="54"/>
      <c r="N24" s="54"/>
    </row>
    <row r="25" spans="1:15" x14ac:dyDescent="0.25">
      <c r="A25" s="47"/>
      <c r="B25" s="47"/>
      <c r="C25" s="47"/>
      <c r="E25" s="47"/>
      <c r="F25" s="47"/>
      <c r="H25" s="47"/>
      <c r="J25" s="47"/>
      <c r="K25" s="47"/>
      <c r="M25" s="60"/>
    </row>
    <row r="26" spans="1:15" x14ac:dyDescent="0.25">
      <c r="A26" s="15"/>
      <c r="B26" s="15"/>
      <c r="C26" s="29"/>
      <c r="D26" s="29"/>
      <c r="E26" s="29"/>
      <c r="F26" s="29"/>
    </row>
    <row r="27" spans="1:15" x14ac:dyDescent="0.25">
      <c r="A27" s="15"/>
      <c r="B27" s="15"/>
      <c r="C27" s="29"/>
      <c r="D27" s="29"/>
      <c r="E27" s="29"/>
      <c r="F27" s="29"/>
    </row>
    <row r="28" spans="1:15" x14ac:dyDescent="0.25">
      <c r="C28" s="29"/>
      <c r="D28" s="29"/>
      <c r="E28" s="29"/>
      <c r="F28" s="29"/>
    </row>
    <row r="29" spans="1:15" x14ac:dyDescent="0.25">
      <c r="C29" s="29"/>
      <c r="D29" s="29"/>
      <c r="E29" s="29"/>
      <c r="F29" s="29"/>
    </row>
    <row r="30" spans="1:15" x14ac:dyDescent="0.25">
      <c r="C30" s="29"/>
      <c r="D30" s="29"/>
      <c r="E30" s="29"/>
      <c r="F30" s="29"/>
    </row>
    <row r="31" spans="1:15" x14ac:dyDescent="0.25">
      <c r="C31" s="29"/>
      <c r="D31" s="29"/>
      <c r="E31" s="29"/>
      <c r="F31" s="29"/>
    </row>
    <row r="32" spans="1:15" x14ac:dyDescent="0.25">
      <c r="C32" s="29"/>
      <c r="D32" s="29"/>
      <c r="E32" s="29"/>
      <c r="F32" s="29"/>
    </row>
    <row r="33" spans="1:8" x14ac:dyDescent="0.25">
      <c r="C33" s="29"/>
      <c r="D33" s="29"/>
      <c r="E33" s="29"/>
      <c r="F33" s="29"/>
    </row>
    <row r="34" spans="1:8" x14ac:dyDescent="0.25">
      <c r="C34" s="29"/>
      <c r="D34" s="29"/>
      <c r="E34" s="29"/>
      <c r="F34" s="29"/>
    </row>
    <row r="35" spans="1:8" x14ac:dyDescent="0.25">
      <c r="C35" s="29"/>
      <c r="D35" s="29"/>
      <c r="E35" s="29"/>
      <c r="F35" s="29"/>
    </row>
    <row r="36" spans="1:8" x14ac:dyDescent="0.25">
      <c r="C36" s="29"/>
      <c r="D36" s="29"/>
      <c r="E36" s="29"/>
      <c r="F36" s="29"/>
    </row>
    <row r="37" spans="1:8" x14ac:dyDescent="0.25">
      <c r="C37" s="29"/>
      <c r="D37" s="29"/>
      <c r="E37" s="29"/>
      <c r="F37" s="29"/>
    </row>
    <row r="38" spans="1:8" x14ac:dyDescent="0.25">
      <c r="C38" s="29"/>
      <c r="D38" s="29"/>
      <c r="E38" s="29"/>
      <c r="F38" s="29"/>
    </row>
    <row r="39" spans="1:8" x14ac:dyDescent="0.25">
      <c r="A39" s="59"/>
      <c r="B39" s="59"/>
      <c r="C39" s="29"/>
      <c r="D39" s="29"/>
      <c r="E39" s="29"/>
      <c r="F39" s="29"/>
    </row>
    <row r="40" spans="1:8" x14ac:dyDescent="0.25">
      <c r="C40" s="29"/>
      <c r="D40" s="29"/>
      <c r="E40" s="29"/>
      <c r="F40" s="29"/>
      <c r="G40" s="15"/>
    </row>
    <row r="41" spans="1:8" x14ac:dyDescent="0.25">
      <c r="C41" s="29"/>
      <c r="D41" s="29"/>
      <c r="E41" s="29"/>
      <c r="F41" s="29"/>
    </row>
    <row r="43" spans="1:8" x14ac:dyDescent="0.25">
      <c r="A43" s="59"/>
      <c r="B43" s="59"/>
    </row>
    <row r="45" spans="1:8" x14ac:dyDescent="0.25">
      <c r="A45" s="15"/>
    </row>
    <row r="47" spans="1:8" x14ac:dyDescent="0.25">
      <c r="H47" s="15"/>
    </row>
    <row r="48" spans="1:8" x14ac:dyDescent="0.25">
      <c r="H48" s="15"/>
    </row>
    <row r="49" spans="8:8" x14ac:dyDescent="0.25">
      <c r="H49" s="15"/>
    </row>
    <row r="50" spans="8:8" x14ac:dyDescent="0.25">
      <c r="H50" s="15"/>
    </row>
    <row r="51" spans="8:8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I18" sqref="I18:J18"/>
    </sheetView>
  </sheetViews>
  <sheetFormatPr defaultRowHeight="15" x14ac:dyDescent="0.25"/>
  <cols>
    <col min="1" max="1" width="35.28515625" style="15" customWidth="1"/>
    <col min="2" max="2" width="13.5703125" style="15" customWidth="1"/>
    <col min="3" max="4" width="14" style="15" customWidth="1"/>
    <col min="5" max="5" width="14.85546875" style="15" customWidth="1"/>
    <col min="6" max="6" width="15.85546875" style="15" customWidth="1"/>
    <col min="7" max="7" width="15.5703125" style="15" customWidth="1"/>
    <col min="8" max="8" width="9.140625" style="15"/>
    <col min="9" max="9" width="17" style="15" customWidth="1"/>
    <col min="10" max="11" width="11.140625" style="15" bestFit="1" customWidth="1"/>
    <col min="12" max="13" width="10.140625" style="15" bestFit="1" customWidth="1"/>
    <col min="14" max="16384" width="9.140625" style="15"/>
  </cols>
  <sheetData>
    <row r="1" spans="1:13" s="33" customFormat="1" ht="12" x14ac:dyDescent="0.2">
      <c r="A1" s="74" t="s">
        <v>38</v>
      </c>
      <c r="B1" s="74"/>
      <c r="C1" s="74"/>
      <c r="D1" s="74"/>
      <c r="E1" s="74"/>
      <c r="F1" s="74"/>
      <c r="G1" s="74"/>
    </row>
    <row r="2" spans="1:13" x14ac:dyDescent="0.25">
      <c r="A2" s="95" t="s">
        <v>39</v>
      </c>
      <c r="B2" s="98" t="s">
        <v>2</v>
      </c>
      <c r="C2" s="98"/>
      <c r="D2" s="98" t="s">
        <v>3</v>
      </c>
      <c r="E2" s="98"/>
      <c r="F2" s="98" t="s">
        <v>5</v>
      </c>
      <c r="G2" s="98"/>
    </row>
    <row r="3" spans="1:13" x14ac:dyDescent="0.25">
      <c r="A3" s="96"/>
      <c r="B3" s="94" t="s">
        <v>186</v>
      </c>
      <c r="C3" s="94" t="s">
        <v>185</v>
      </c>
      <c r="D3" s="94" t="s">
        <v>186</v>
      </c>
      <c r="E3" s="94" t="s">
        <v>185</v>
      </c>
      <c r="F3" s="94" t="s">
        <v>186</v>
      </c>
      <c r="G3" s="94" t="s">
        <v>185</v>
      </c>
    </row>
    <row r="4" spans="1:13" x14ac:dyDescent="0.25">
      <c r="A4" s="97"/>
      <c r="B4" s="94"/>
      <c r="C4" s="94"/>
      <c r="D4" s="94"/>
      <c r="E4" s="94"/>
      <c r="F4" s="94"/>
      <c r="G4" s="94"/>
      <c r="I4" s="29"/>
      <c r="J4" s="29"/>
      <c r="K4" s="29"/>
      <c r="L4" s="29"/>
      <c r="M4" s="29"/>
    </row>
    <row r="5" spans="1:13" x14ac:dyDescent="0.25">
      <c r="A5" s="75" t="s">
        <v>24</v>
      </c>
      <c r="B5" s="78">
        <v>535208.81224</v>
      </c>
      <c r="C5" s="78">
        <v>437940.00058999995</v>
      </c>
      <c r="D5" s="78">
        <v>88590.902530000007</v>
      </c>
      <c r="E5" s="78">
        <v>94413.926069999987</v>
      </c>
      <c r="F5" s="48">
        <f>+D5-B5</f>
        <v>-446617.90970999998</v>
      </c>
      <c r="G5" s="48">
        <f>+E5-C5</f>
        <v>-343526.07451999997</v>
      </c>
      <c r="I5" s="29"/>
      <c r="J5" s="29"/>
      <c r="K5" s="29"/>
      <c r="L5" s="29"/>
      <c r="M5" s="29"/>
    </row>
    <row r="6" spans="1:13" x14ac:dyDescent="0.25">
      <c r="A6" s="75" t="s">
        <v>181</v>
      </c>
      <c r="B6" s="78">
        <v>248109.32525999998</v>
      </c>
      <c r="C6" s="78">
        <v>191874.61121</v>
      </c>
      <c r="D6" s="78">
        <v>40332.613590000001</v>
      </c>
      <c r="E6" s="78">
        <v>37635.475359999997</v>
      </c>
      <c r="F6" s="48">
        <f>+D6-B6</f>
        <v>-207776.71166999999</v>
      </c>
      <c r="G6" s="48">
        <f t="shared" ref="G6:G41" si="0">+E6-C6</f>
        <v>-154239.13585000002</v>
      </c>
      <c r="I6" s="29"/>
      <c r="J6" s="29"/>
    </row>
    <row r="7" spans="1:13" x14ac:dyDescent="0.25">
      <c r="A7" s="76" t="s">
        <v>40</v>
      </c>
      <c r="B7" s="79">
        <v>7133.7959900000005</v>
      </c>
      <c r="C7" s="79">
        <v>5497.4498899999999</v>
      </c>
      <c r="D7" s="79">
        <v>428.12698</v>
      </c>
      <c r="E7" s="79">
        <v>289.49948999999998</v>
      </c>
      <c r="F7" s="80">
        <f t="shared" ref="F7:F40" si="1">+D7-B7</f>
        <v>-6705.6690100000005</v>
      </c>
      <c r="G7" s="80">
        <f t="shared" si="0"/>
        <v>-5207.9503999999997</v>
      </c>
      <c r="I7" s="29"/>
      <c r="J7" s="29"/>
    </row>
    <row r="8" spans="1:13" x14ac:dyDescent="0.25">
      <c r="A8" s="76" t="s">
        <v>41</v>
      </c>
      <c r="B8" s="79">
        <v>6457.6448899999996</v>
      </c>
      <c r="C8" s="79">
        <v>3519.3019900000004</v>
      </c>
      <c r="D8" s="79">
        <v>172.40943999999999</v>
      </c>
      <c r="E8" s="79">
        <v>191.87405999999999</v>
      </c>
      <c r="F8" s="80">
        <f t="shared" si="1"/>
        <v>-6285.2354499999992</v>
      </c>
      <c r="G8" s="80">
        <f t="shared" si="0"/>
        <v>-3327.4279300000003</v>
      </c>
      <c r="I8" s="29"/>
      <c r="J8" s="29"/>
    </row>
    <row r="9" spans="1:13" x14ac:dyDescent="0.25">
      <c r="A9" s="76" t="s">
        <v>42</v>
      </c>
      <c r="B9" s="79">
        <v>3184.7307900000001</v>
      </c>
      <c r="C9" s="79">
        <v>2206.5772499999998</v>
      </c>
      <c r="D9" s="79">
        <v>146.81217000000001</v>
      </c>
      <c r="E9" s="79">
        <v>195.37792999999999</v>
      </c>
      <c r="F9" s="80">
        <f t="shared" si="1"/>
        <v>-3037.9186199999999</v>
      </c>
      <c r="G9" s="80">
        <f t="shared" si="0"/>
        <v>-2011.1993199999997</v>
      </c>
      <c r="I9" s="29"/>
      <c r="J9" s="29"/>
    </row>
    <row r="10" spans="1:13" x14ac:dyDescent="0.25">
      <c r="A10" s="76" t="s">
        <v>43</v>
      </c>
      <c r="B10" s="79">
        <v>8220.6256599999997</v>
      </c>
      <c r="C10" s="79">
        <v>4824.78712</v>
      </c>
      <c r="D10" s="79">
        <v>6323.8212999999996</v>
      </c>
      <c r="E10" s="79">
        <v>5102.8681200000001</v>
      </c>
      <c r="F10" s="80">
        <f t="shared" si="1"/>
        <v>-1896.8043600000001</v>
      </c>
      <c r="G10" s="80">
        <f t="shared" si="0"/>
        <v>278.08100000000013</v>
      </c>
      <c r="I10" s="29"/>
      <c r="J10" s="29"/>
    </row>
    <row r="11" spans="1:13" x14ac:dyDescent="0.25">
      <c r="A11" s="76" t="s">
        <v>44</v>
      </c>
      <c r="B11" s="79">
        <v>1762.0041699999999</v>
      </c>
      <c r="C11" s="79">
        <v>1335.15723</v>
      </c>
      <c r="D11" s="79">
        <v>404.08433000000002</v>
      </c>
      <c r="E11" s="79">
        <v>605.92993999999999</v>
      </c>
      <c r="F11" s="80">
        <f t="shared" si="1"/>
        <v>-1357.91984</v>
      </c>
      <c r="G11" s="80">
        <f t="shared" si="0"/>
        <v>-729.22729000000004</v>
      </c>
      <c r="I11" s="29"/>
      <c r="J11" s="29"/>
    </row>
    <row r="12" spans="1:13" x14ac:dyDescent="0.25">
      <c r="A12" s="76" t="s">
        <v>45</v>
      </c>
      <c r="B12" s="79">
        <v>90.40697999999999</v>
      </c>
      <c r="C12" s="79">
        <v>72.746809999999996</v>
      </c>
      <c r="D12" s="79">
        <v>0</v>
      </c>
      <c r="E12" s="79">
        <v>18.545999999999999</v>
      </c>
      <c r="F12" s="80">
        <f t="shared" si="1"/>
        <v>-90.40697999999999</v>
      </c>
      <c r="G12" s="80">
        <f t="shared" si="0"/>
        <v>-54.200809999999997</v>
      </c>
      <c r="I12" s="29"/>
      <c r="J12" s="29"/>
    </row>
    <row r="13" spans="1:13" x14ac:dyDescent="0.25">
      <c r="A13" s="76" t="s">
        <v>46</v>
      </c>
      <c r="B13" s="79">
        <v>638.54395</v>
      </c>
      <c r="C13" s="79">
        <v>355.28192999999999</v>
      </c>
      <c r="D13" s="79">
        <v>0.1</v>
      </c>
      <c r="E13" s="79">
        <v>0.318</v>
      </c>
      <c r="F13" s="80">
        <f t="shared" si="1"/>
        <v>-638.44394999999997</v>
      </c>
      <c r="G13" s="80">
        <f t="shared" si="0"/>
        <v>-354.96393</v>
      </c>
      <c r="I13" s="29"/>
      <c r="J13" s="29"/>
    </row>
    <row r="14" spans="1:13" x14ac:dyDescent="0.25">
      <c r="A14" s="76" t="s">
        <v>47</v>
      </c>
      <c r="B14" s="79">
        <v>15503.788039999999</v>
      </c>
      <c r="C14" s="79">
        <v>9098.6904500000001</v>
      </c>
      <c r="D14" s="79">
        <v>17.069389999999999</v>
      </c>
      <c r="E14" s="79">
        <v>188.08485000000002</v>
      </c>
      <c r="F14" s="80">
        <f t="shared" si="1"/>
        <v>-15486.718649999999</v>
      </c>
      <c r="G14" s="80">
        <f>+E14-C14</f>
        <v>-8910.6056000000008</v>
      </c>
      <c r="I14" s="29"/>
      <c r="J14" s="29"/>
    </row>
    <row r="15" spans="1:13" x14ac:dyDescent="0.25">
      <c r="A15" s="76" t="s">
        <v>48</v>
      </c>
      <c r="B15" s="79">
        <v>27017.620139999999</v>
      </c>
      <c r="C15" s="79">
        <v>16005.581189999999</v>
      </c>
      <c r="D15" s="79">
        <v>1704.4020500000001</v>
      </c>
      <c r="E15" s="79">
        <v>2791.10743</v>
      </c>
      <c r="F15" s="80">
        <f t="shared" si="1"/>
        <v>-25313.218089999998</v>
      </c>
      <c r="G15" s="80">
        <f t="shared" si="0"/>
        <v>-13214.473759999999</v>
      </c>
      <c r="I15" s="29"/>
      <c r="J15" s="29"/>
    </row>
    <row r="16" spans="1:13" x14ac:dyDescent="0.25">
      <c r="A16" s="76" t="s">
        <v>49</v>
      </c>
      <c r="B16" s="79">
        <v>14821.457829999999</v>
      </c>
      <c r="C16" s="79">
        <v>11118.456990000001</v>
      </c>
      <c r="D16" s="79">
        <v>385.23402000000004</v>
      </c>
      <c r="E16" s="79">
        <v>403.36571000000004</v>
      </c>
      <c r="F16" s="80">
        <f t="shared" si="1"/>
        <v>-14436.22381</v>
      </c>
      <c r="G16" s="80">
        <f t="shared" si="0"/>
        <v>-10715.091280000001</v>
      </c>
      <c r="I16" s="29"/>
      <c r="J16" s="29"/>
    </row>
    <row r="17" spans="1:10" x14ac:dyDescent="0.25">
      <c r="A17" s="76" t="s">
        <v>50</v>
      </c>
      <c r="B17" s="79">
        <v>1479.4488700000002</v>
      </c>
      <c r="C17" s="79">
        <v>1139.2582600000001</v>
      </c>
      <c r="D17" s="79">
        <v>5</v>
      </c>
      <c r="E17" s="79">
        <v>7.3842700000000008</v>
      </c>
      <c r="F17" s="80">
        <f t="shared" si="1"/>
        <v>-1474.4488700000002</v>
      </c>
      <c r="G17" s="80">
        <f t="shared" si="0"/>
        <v>-1131.87399</v>
      </c>
      <c r="I17" s="29"/>
      <c r="J17" s="29"/>
    </row>
    <row r="18" spans="1:10" x14ac:dyDescent="0.25">
      <c r="A18" s="76" t="s">
        <v>51</v>
      </c>
      <c r="B18" s="79">
        <v>30239.947510000002</v>
      </c>
      <c r="C18" s="79">
        <v>25700.572889999999</v>
      </c>
      <c r="D18" s="79">
        <v>1049.1172900000001</v>
      </c>
      <c r="E18" s="79">
        <v>3601.6681600000002</v>
      </c>
      <c r="F18" s="80">
        <f t="shared" si="1"/>
        <v>-29190.830220000003</v>
      </c>
      <c r="G18" s="80">
        <f t="shared" si="0"/>
        <v>-22098.904729999998</v>
      </c>
      <c r="I18" s="29"/>
      <c r="J18" s="29"/>
    </row>
    <row r="19" spans="1:10" x14ac:dyDescent="0.25">
      <c r="A19" s="76" t="s">
        <v>52</v>
      </c>
      <c r="B19" s="79">
        <v>82.389289999999988</v>
      </c>
      <c r="C19" s="79">
        <v>41.210680000000004</v>
      </c>
      <c r="D19" s="79">
        <v>18.355439999999998</v>
      </c>
      <c r="E19" s="79">
        <v>43.003819999999997</v>
      </c>
      <c r="F19" s="80">
        <f t="shared" si="1"/>
        <v>-64.033849999999987</v>
      </c>
      <c r="G19" s="80">
        <f t="shared" si="0"/>
        <v>1.793139999999994</v>
      </c>
      <c r="I19" s="29"/>
      <c r="J19" s="29"/>
    </row>
    <row r="20" spans="1:10" x14ac:dyDescent="0.25">
      <c r="A20" s="76" t="s">
        <v>53</v>
      </c>
      <c r="B20" s="79">
        <v>217.13032000000001</v>
      </c>
      <c r="C20" s="79">
        <v>155.24408</v>
      </c>
      <c r="D20" s="79">
        <v>0</v>
      </c>
      <c r="E20" s="79">
        <v>0.11799999999999999</v>
      </c>
      <c r="F20" s="80">
        <f t="shared" si="1"/>
        <v>-217.13032000000001</v>
      </c>
      <c r="G20" s="80">
        <f t="shared" si="0"/>
        <v>-155.12608</v>
      </c>
      <c r="I20" s="29"/>
      <c r="J20" s="29"/>
    </row>
    <row r="21" spans="1:10" x14ac:dyDescent="0.25">
      <c r="A21" s="76" t="s">
        <v>54</v>
      </c>
      <c r="B21" s="79">
        <v>247.0958</v>
      </c>
      <c r="C21" s="79">
        <v>181.46668</v>
      </c>
      <c r="D21" s="79">
        <v>45.463749999999997</v>
      </c>
      <c r="E21" s="79">
        <v>0</v>
      </c>
      <c r="F21" s="80">
        <f t="shared" si="1"/>
        <v>-201.63204999999999</v>
      </c>
      <c r="G21" s="80">
        <f t="shared" si="0"/>
        <v>-181.46668</v>
      </c>
      <c r="I21" s="29"/>
      <c r="J21" s="29"/>
    </row>
    <row r="22" spans="1:10" x14ac:dyDescent="0.25">
      <c r="A22" s="76" t="s">
        <v>55</v>
      </c>
      <c r="B22" s="79">
        <v>201.90232999999998</v>
      </c>
      <c r="C22" s="79">
        <v>68.850539999999995</v>
      </c>
      <c r="D22" s="79">
        <v>31.176770000000001</v>
      </c>
      <c r="E22" s="79">
        <v>44.670120000000004</v>
      </c>
      <c r="F22" s="80">
        <f t="shared" si="1"/>
        <v>-170.72555999999997</v>
      </c>
      <c r="G22" s="80">
        <f t="shared" si="0"/>
        <v>-24.180419999999991</v>
      </c>
      <c r="I22" s="29"/>
      <c r="J22" s="29"/>
    </row>
    <row r="23" spans="1:10" x14ac:dyDescent="0.25">
      <c r="A23" s="76" t="s">
        <v>56</v>
      </c>
      <c r="B23" s="79">
        <v>5936.9386799999993</v>
      </c>
      <c r="C23" s="79">
        <v>4158.29097</v>
      </c>
      <c r="D23" s="79">
        <v>8827.8201099999987</v>
      </c>
      <c r="E23" s="79">
        <v>5679.9691299999995</v>
      </c>
      <c r="F23" s="80">
        <f t="shared" si="1"/>
        <v>2890.8814299999995</v>
      </c>
      <c r="G23" s="80">
        <f t="shared" si="0"/>
        <v>1521.6781599999995</v>
      </c>
      <c r="I23" s="29"/>
      <c r="J23" s="29"/>
    </row>
    <row r="24" spans="1:10" x14ac:dyDescent="0.25">
      <c r="A24" s="76" t="s">
        <v>57</v>
      </c>
      <c r="B24" s="79">
        <v>3.4936799999999999</v>
      </c>
      <c r="C24" s="79">
        <v>1.72428</v>
      </c>
      <c r="D24" s="79">
        <v>168.66759999999999</v>
      </c>
      <c r="E24" s="79">
        <v>116.55</v>
      </c>
      <c r="F24" s="80">
        <f t="shared" si="1"/>
        <v>165.17391999999998</v>
      </c>
      <c r="G24" s="80">
        <f t="shared" si="0"/>
        <v>114.82572</v>
      </c>
      <c r="I24" s="29"/>
      <c r="J24" s="29"/>
    </row>
    <row r="25" spans="1:10" x14ac:dyDescent="0.25">
      <c r="A25" s="76" t="s">
        <v>58</v>
      </c>
      <c r="B25" s="79">
        <v>51205.773580000001</v>
      </c>
      <c r="C25" s="79">
        <v>47926.339520000001</v>
      </c>
      <c r="D25" s="79">
        <v>3718.2148399999996</v>
      </c>
      <c r="E25" s="79">
        <v>4268.0373200000004</v>
      </c>
      <c r="F25" s="80">
        <f t="shared" si="1"/>
        <v>-47487.55874</v>
      </c>
      <c r="G25" s="80">
        <f t="shared" si="0"/>
        <v>-43658.302199999998</v>
      </c>
      <c r="I25" s="29"/>
      <c r="J25" s="29"/>
    </row>
    <row r="26" spans="1:10" x14ac:dyDescent="0.25">
      <c r="A26" s="76" t="s">
        <v>59</v>
      </c>
      <c r="B26" s="79">
        <v>9328.35484</v>
      </c>
      <c r="C26" s="79">
        <v>8684.1194700000015</v>
      </c>
      <c r="D26" s="79">
        <v>2946.7874999999999</v>
      </c>
      <c r="E26" s="79">
        <v>3030.1882799999998</v>
      </c>
      <c r="F26" s="80">
        <f t="shared" si="1"/>
        <v>-6381.5673399999996</v>
      </c>
      <c r="G26" s="80">
        <f t="shared" si="0"/>
        <v>-5653.9311900000012</v>
      </c>
      <c r="I26" s="29"/>
      <c r="J26" s="29"/>
    </row>
    <row r="27" spans="1:10" x14ac:dyDescent="0.25">
      <c r="A27" s="76" t="s">
        <v>60</v>
      </c>
      <c r="B27" s="79">
        <v>832.47411</v>
      </c>
      <c r="C27" s="79">
        <v>546.69506000000001</v>
      </c>
      <c r="D27" s="79">
        <v>0</v>
      </c>
      <c r="E27" s="79">
        <v>2.8532299999999999</v>
      </c>
      <c r="F27" s="80">
        <f t="shared" si="1"/>
        <v>-832.47411</v>
      </c>
      <c r="G27" s="80">
        <f t="shared" si="0"/>
        <v>-543.84182999999996</v>
      </c>
      <c r="I27" s="29"/>
      <c r="J27" s="29"/>
    </row>
    <row r="28" spans="1:10" x14ac:dyDescent="0.25">
      <c r="A28" s="76" t="s">
        <v>61</v>
      </c>
      <c r="B28" s="79">
        <v>29246.541519999999</v>
      </c>
      <c r="C28" s="79">
        <v>24839.430399999997</v>
      </c>
      <c r="D28" s="79">
        <v>640.37009</v>
      </c>
      <c r="E28" s="79">
        <v>613.9243100000001</v>
      </c>
      <c r="F28" s="80">
        <f t="shared" si="1"/>
        <v>-28606.171429999999</v>
      </c>
      <c r="G28" s="80">
        <f t="shared" si="0"/>
        <v>-24225.506089999999</v>
      </c>
      <c r="I28" s="29"/>
      <c r="J28" s="29"/>
    </row>
    <row r="29" spans="1:10" x14ac:dyDescent="0.25">
      <c r="A29" s="76" t="s">
        <v>62</v>
      </c>
      <c r="B29" s="79">
        <v>5692.5316399999992</v>
      </c>
      <c r="C29" s="79">
        <v>4634.5103600000002</v>
      </c>
      <c r="D29" s="79">
        <v>171.66257000000002</v>
      </c>
      <c r="E29" s="79">
        <v>52.371519999999997</v>
      </c>
      <c r="F29" s="80">
        <f t="shared" si="1"/>
        <v>-5520.8690699999988</v>
      </c>
      <c r="G29" s="80">
        <f t="shared" si="0"/>
        <v>-4582.1388400000005</v>
      </c>
      <c r="I29" s="29"/>
      <c r="J29" s="29"/>
    </row>
    <row r="30" spans="1:10" x14ac:dyDescent="0.25">
      <c r="A30" s="76" t="s">
        <v>63</v>
      </c>
      <c r="B30" s="79">
        <v>1712.3164099999999</v>
      </c>
      <c r="C30" s="79">
        <v>1451.8916399999998</v>
      </c>
      <c r="D30" s="79">
        <v>0.10352</v>
      </c>
      <c r="E30" s="79">
        <v>212.29573000000002</v>
      </c>
      <c r="F30" s="80">
        <f t="shared" si="1"/>
        <v>-1712.21289</v>
      </c>
      <c r="G30" s="80">
        <f t="shared" si="0"/>
        <v>-1239.5959099999998</v>
      </c>
      <c r="I30" s="29"/>
      <c r="J30" s="29"/>
    </row>
    <row r="31" spans="1:10" x14ac:dyDescent="0.25">
      <c r="A31" s="76" t="s">
        <v>64</v>
      </c>
      <c r="B31" s="79">
        <v>10869.099289999998</v>
      </c>
      <c r="C31" s="79">
        <v>7393.0929800000004</v>
      </c>
      <c r="D31" s="79">
        <v>11996.46975</v>
      </c>
      <c r="E31" s="79">
        <v>8656.9129200000007</v>
      </c>
      <c r="F31" s="80">
        <f t="shared" si="1"/>
        <v>1127.3704600000019</v>
      </c>
      <c r="G31" s="80">
        <f t="shared" si="0"/>
        <v>1263.8199400000003</v>
      </c>
      <c r="I31" s="29"/>
      <c r="J31" s="29"/>
    </row>
    <row r="32" spans="1:10" x14ac:dyDescent="0.25">
      <c r="A32" s="76" t="s">
        <v>65</v>
      </c>
      <c r="B32" s="79">
        <v>13245.026800000001</v>
      </c>
      <c r="C32" s="79">
        <v>7540.4028799999996</v>
      </c>
      <c r="D32" s="79">
        <v>360.32222999999999</v>
      </c>
      <c r="E32" s="79">
        <v>1017.98891</v>
      </c>
      <c r="F32" s="80">
        <f t="shared" si="1"/>
        <v>-12884.704570000002</v>
      </c>
      <c r="G32" s="80">
        <f t="shared" si="0"/>
        <v>-6522.4139699999996</v>
      </c>
      <c r="I32" s="29"/>
      <c r="J32" s="29"/>
    </row>
    <row r="33" spans="1:10" x14ac:dyDescent="0.25">
      <c r="A33" s="76" t="s">
        <v>66</v>
      </c>
      <c r="B33" s="79">
        <v>2738.24215</v>
      </c>
      <c r="C33" s="79">
        <v>3377.4796699999997</v>
      </c>
      <c r="D33" s="79">
        <v>771.02244999999994</v>
      </c>
      <c r="E33" s="79">
        <v>500.56810999999999</v>
      </c>
      <c r="F33" s="80">
        <f t="shared" si="1"/>
        <v>-1967.2197000000001</v>
      </c>
      <c r="G33" s="80">
        <f t="shared" si="0"/>
        <v>-2876.9115599999996</v>
      </c>
      <c r="I33" s="29"/>
      <c r="J33" s="29"/>
    </row>
    <row r="34" spans="1:10" x14ac:dyDescent="0.25">
      <c r="A34" s="75" t="s">
        <v>67</v>
      </c>
      <c r="B34" s="78">
        <v>147590.69269</v>
      </c>
      <c r="C34" s="78">
        <v>125456.78328</v>
      </c>
      <c r="D34" s="78">
        <v>32984.919849999998</v>
      </c>
      <c r="E34" s="78">
        <v>42911.816960000004</v>
      </c>
      <c r="F34" s="48">
        <f t="shared" si="1"/>
        <v>-114605.77283999999</v>
      </c>
      <c r="G34" s="48">
        <f t="shared" si="0"/>
        <v>-82544.966320000007</v>
      </c>
      <c r="I34" s="29"/>
      <c r="J34" s="29"/>
    </row>
    <row r="35" spans="1:10" x14ac:dyDescent="0.25">
      <c r="A35" s="76" t="s">
        <v>68</v>
      </c>
      <c r="B35" s="79">
        <v>9105.6736999999994</v>
      </c>
      <c r="C35" s="79">
        <v>8015.3569699999998</v>
      </c>
      <c r="D35" s="79">
        <v>2544.4196400000001</v>
      </c>
      <c r="E35" s="79">
        <v>2882.8445699999997</v>
      </c>
      <c r="F35" s="80">
        <f t="shared" si="1"/>
        <v>-6561.2540599999993</v>
      </c>
      <c r="G35" s="80">
        <f t="shared" si="0"/>
        <v>-5132.5123999999996</v>
      </c>
      <c r="I35" s="29"/>
      <c r="J35" s="29"/>
    </row>
    <row r="36" spans="1:10" x14ac:dyDescent="0.25">
      <c r="A36" s="76" t="s">
        <v>69</v>
      </c>
      <c r="B36" s="79">
        <v>33215.162360000002</v>
      </c>
      <c r="C36" s="79">
        <v>21706.21027</v>
      </c>
      <c r="D36" s="79">
        <v>4615.6366100000005</v>
      </c>
      <c r="E36" s="79">
        <v>8206.5620099999996</v>
      </c>
      <c r="F36" s="80">
        <f t="shared" si="1"/>
        <v>-28599.525750000001</v>
      </c>
      <c r="G36" s="80">
        <f t="shared" si="0"/>
        <v>-13499.64826</v>
      </c>
      <c r="I36" s="29"/>
      <c r="J36" s="29"/>
    </row>
    <row r="37" spans="1:10" x14ac:dyDescent="0.25">
      <c r="A37" s="76" t="s">
        <v>70</v>
      </c>
      <c r="B37" s="79">
        <v>52.954239999999999</v>
      </c>
      <c r="C37" s="79">
        <v>47.360660000000003</v>
      </c>
      <c r="D37" s="79">
        <v>0</v>
      </c>
      <c r="E37" s="79">
        <v>0.22468000000000002</v>
      </c>
      <c r="F37" s="80">
        <f t="shared" si="1"/>
        <v>-52.954239999999999</v>
      </c>
      <c r="G37" s="80">
        <f t="shared" si="0"/>
        <v>-47.135980000000004</v>
      </c>
      <c r="I37" s="29"/>
      <c r="J37" s="29"/>
    </row>
    <row r="38" spans="1:10" x14ac:dyDescent="0.25">
      <c r="A38" s="76" t="s">
        <v>71</v>
      </c>
      <c r="B38" s="79">
        <v>7204.1766900000002</v>
      </c>
      <c r="C38" s="79">
        <v>5823.3549299999995</v>
      </c>
      <c r="D38" s="79">
        <v>1086.04575</v>
      </c>
      <c r="E38" s="79">
        <v>846.02369999999996</v>
      </c>
      <c r="F38" s="80">
        <f t="shared" si="1"/>
        <v>-6118.13094</v>
      </c>
      <c r="G38" s="80">
        <f t="shared" si="0"/>
        <v>-4977.3312299999998</v>
      </c>
      <c r="I38" s="29"/>
      <c r="J38" s="29"/>
    </row>
    <row r="39" spans="1:10" x14ac:dyDescent="0.25">
      <c r="A39" s="76" t="s">
        <v>72</v>
      </c>
      <c r="B39" s="79">
        <v>96694.925370000012</v>
      </c>
      <c r="C39" s="79">
        <v>88799.648279999994</v>
      </c>
      <c r="D39" s="79">
        <v>20150.510979999999</v>
      </c>
      <c r="E39" s="79">
        <v>27810.620139999999</v>
      </c>
      <c r="F39" s="80">
        <f t="shared" si="1"/>
        <v>-76544.41439000002</v>
      </c>
      <c r="G39" s="80">
        <f t="shared" si="0"/>
        <v>-60989.028139999995</v>
      </c>
      <c r="I39" s="29"/>
      <c r="J39" s="29"/>
    </row>
    <row r="40" spans="1:10" x14ac:dyDescent="0.25">
      <c r="A40" s="76" t="s">
        <v>73</v>
      </c>
      <c r="B40" s="79">
        <v>1317.80033</v>
      </c>
      <c r="C40" s="79">
        <v>1064.8521699999999</v>
      </c>
      <c r="D40" s="79">
        <v>4588.3068700000003</v>
      </c>
      <c r="E40" s="79">
        <v>3165.5418599999998</v>
      </c>
      <c r="F40" s="80">
        <f t="shared" si="1"/>
        <v>3270.5065400000003</v>
      </c>
      <c r="G40" s="80">
        <f t="shared" si="0"/>
        <v>2100.6896900000002</v>
      </c>
      <c r="I40" s="29"/>
      <c r="J40" s="29"/>
    </row>
    <row r="41" spans="1:10" x14ac:dyDescent="0.25">
      <c r="A41" s="75" t="s">
        <v>182</v>
      </c>
      <c r="B41" s="48">
        <f>+B5-B6-B34</f>
        <v>139508.79429000005</v>
      </c>
      <c r="C41" s="48">
        <f t="shared" ref="C41:F41" si="2">+C5-C6-C34</f>
        <v>120608.60609999995</v>
      </c>
      <c r="D41" s="48">
        <f t="shared" si="2"/>
        <v>15273.369090000007</v>
      </c>
      <c r="E41" s="48">
        <f t="shared" si="2"/>
        <v>13866.633749999986</v>
      </c>
      <c r="F41" s="48">
        <f t="shared" si="2"/>
        <v>-124235.4252</v>
      </c>
      <c r="G41" s="48">
        <f t="shared" si="0"/>
        <v>-106741.97234999997</v>
      </c>
      <c r="I41" s="29"/>
      <c r="J41" s="29"/>
    </row>
    <row r="42" spans="1:10" x14ac:dyDescent="0.25">
      <c r="B42" s="29"/>
      <c r="C42" s="29"/>
      <c r="D42" s="29"/>
      <c r="E42" s="29"/>
      <c r="F42" s="29"/>
      <c r="G42" s="29"/>
    </row>
    <row r="43" spans="1:10" x14ac:dyDescent="0.25">
      <c r="A43" s="13"/>
      <c r="B43" s="29"/>
      <c r="C43" s="29"/>
      <c r="D43" s="29"/>
      <c r="E43" s="29"/>
      <c r="F43" s="29"/>
      <c r="G43" s="29"/>
    </row>
    <row r="44" spans="1:10" x14ac:dyDescent="0.25">
      <c r="A44" s="15" t="s">
        <v>18</v>
      </c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E16" sqref="E16"/>
    </sheetView>
  </sheetViews>
  <sheetFormatPr defaultRowHeight="15" x14ac:dyDescent="0.25"/>
  <cols>
    <col min="1" max="1" width="33.140625" customWidth="1"/>
    <col min="2" max="3" width="15.140625" customWidth="1"/>
    <col min="4" max="4" width="16.140625" style="71" customWidth="1"/>
    <col min="5" max="6" width="13.42578125" customWidth="1"/>
    <col min="7" max="7" width="17.85546875" style="52" customWidth="1"/>
  </cols>
  <sheetData>
    <row r="1" spans="1:12" x14ac:dyDescent="0.25">
      <c r="A1" s="17" t="s">
        <v>74</v>
      </c>
      <c r="B1" s="32"/>
      <c r="C1" s="33"/>
      <c r="D1" s="69"/>
      <c r="E1" s="33"/>
      <c r="F1" s="33"/>
      <c r="G1" s="50"/>
    </row>
    <row r="2" spans="1:12" x14ac:dyDescent="0.25">
      <c r="A2" s="95" t="s">
        <v>75</v>
      </c>
      <c r="B2" s="92" t="s">
        <v>76</v>
      </c>
      <c r="C2" s="99"/>
      <c r="D2" s="100"/>
      <c r="E2" s="101" t="s">
        <v>77</v>
      </c>
      <c r="F2" s="102"/>
      <c r="G2" s="103"/>
    </row>
    <row r="3" spans="1:12" ht="24" customHeight="1" x14ac:dyDescent="0.25">
      <c r="A3" s="96"/>
      <c r="B3" s="104" t="s">
        <v>186</v>
      </c>
      <c r="C3" s="94" t="s">
        <v>185</v>
      </c>
      <c r="D3" s="34" t="s">
        <v>185</v>
      </c>
      <c r="E3" s="104" t="s">
        <v>186</v>
      </c>
      <c r="F3" s="94" t="s">
        <v>185</v>
      </c>
      <c r="G3" s="34" t="s">
        <v>185</v>
      </c>
    </row>
    <row r="4" spans="1:12" ht="24" customHeight="1" x14ac:dyDescent="0.25">
      <c r="A4" s="97"/>
      <c r="B4" s="105"/>
      <c r="C4" s="94"/>
      <c r="D4" s="35" t="s">
        <v>186</v>
      </c>
      <c r="E4" s="105"/>
      <c r="F4" s="94"/>
      <c r="G4" s="35" t="s">
        <v>186</v>
      </c>
    </row>
    <row r="5" spans="1:12" x14ac:dyDescent="0.25">
      <c r="A5" s="36"/>
      <c r="B5" s="37" t="s">
        <v>23</v>
      </c>
      <c r="C5" s="37" t="s">
        <v>23</v>
      </c>
      <c r="D5" s="70" t="s">
        <v>78</v>
      </c>
      <c r="E5" s="37" t="s">
        <v>23</v>
      </c>
      <c r="F5" s="37" t="s">
        <v>23</v>
      </c>
      <c r="G5" s="51" t="s">
        <v>78</v>
      </c>
    </row>
    <row r="6" spans="1:12" x14ac:dyDescent="0.25">
      <c r="A6" s="30" t="s">
        <v>79</v>
      </c>
      <c r="B6" s="83">
        <v>535208.81224</v>
      </c>
      <c r="C6" s="83">
        <v>437940.00059000001</v>
      </c>
      <c r="D6" s="86">
        <v>81.826007078825441</v>
      </c>
      <c r="E6" s="83">
        <v>88590.902530000007</v>
      </c>
      <c r="F6" s="83">
        <v>94413.926070000001</v>
      </c>
      <c r="G6" s="86">
        <v>106.57293624255392</v>
      </c>
      <c r="I6" s="29"/>
      <c r="J6" s="29"/>
      <c r="K6" s="29"/>
      <c r="L6" s="29"/>
    </row>
    <row r="7" spans="1:12" x14ac:dyDescent="0.25">
      <c r="A7" s="30" t="s">
        <v>80</v>
      </c>
      <c r="B7" s="83">
        <v>106003.70186</v>
      </c>
      <c r="C7" s="83">
        <v>91255.171930000011</v>
      </c>
      <c r="D7" s="67">
        <v>86.086778413193059</v>
      </c>
      <c r="E7" s="83">
        <v>5229.2986300000002</v>
      </c>
      <c r="F7" s="83">
        <v>5053.2765099999997</v>
      </c>
      <c r="G7" s="49">
        <v>96.633924882580274</v>
      </c>
      <c r="I7" s="29"/>
    </row>
    <row r="8" spans="1:12" x14ac:dyDescent="0.25">
      <c r="A8" s="31" t="s">
        <v>81</v>
      </c>
      <c r="B8" s="82">
        <v>6640.69218</v>
      </c>
      <c r="C8" s="82">
        <v>6607.8918600000006</v>
      </c>
      <c r="D8" s="68">
        <v>99.50607076625559</v>
      </c>
      <c r="E8" s="82">
        <v>13</v>
      </c>
      <c r="F8" s="82">
        <v>21.243279999999999</v>
      </c>
      <c r="G8" s="53">
        <v>163.40984615384616</v>
      </c>
      <c r="I8" s="29"/>
    </row>
    <row r="9" spans="1:12" x14ac:dyDescent="0.25">
      <c r="A9" s="31" t="s">
        <v>82</v>
      </c>
      <c r="B9" s="82">
        <v>27056.602620000001</v>
      </c>
      <c r="C9" s="82">
        <v>19674.530510000001</v>
      </c>
      <c r="D9" s="68">
        <v>72.716189783031965</v>
      </c>
      <c r="E9" s="82">
        <v>3244.9655499999999</v>
      </c>
      <c r="F9" s="82">
        <v>3126.4084900000003</v>
      </c>
      <c r="G9" s="53">
        <v>96.34643085810265</v>
      </c>
      <c r="I9" s="29"/>
    </row>
    <row r="10" spans="1:12" x14ac:dyDescent="0.25">
      <c r="A10" s="31" t="s">
        <v>83</v>
      </c>
      <c r="B10" s="82">
        <v>11553.523939999999</v>
      </c>
      <c r="C10" s="82">
        <v>9301.8100099999992</v>
      </c>
      <c r="D10" s="68">
        <v>80.510587577490227</v>
      </c>
      <c r="E10" s="82">
        <v>20.31794</v>
      </c>
      <c r="F10" s="82">
        <v>16.164829999999998</v>
      </c>
      <c r="G10" s="53">
        <v>79.559394308674996</v>
      </c>
      <c r="I10" s="29"/>
    </row>
    <row r="11" spans="1:12" x14ac:dyDescent="0.25">
      <c r="A11" s="31" t="s">
        <v>84</v>
      </c>
      <c r="B11" s="82">
        <v>2755.5132999999996</v>
      </c>
      <c r="C11" s="82">
        <v>2592.69785</v>
      </c>
      <c r="D11" s="68">
        <v>94.091284190136207</v>
      </c>
      <c r="E11" s="82">
        <v>5.3433199999999994</v>
      </c>
      <c r="F11" s="82">
        <v>48.988819999999997</v>
      </c>
      <c r="G11" s="43" t="s">
        <v>90</v>
      </c>
      <c r="I11" s="29"/>
    </row>
    <row r="12" spans="1:12" x14ac:dyDescent="0.25">
      <c r="A12" s="31" t="s">
        <v>85</v>
      </c>
      <c r="B12" s="82">
        <v>15752.64451</v>
      </c>
      <c r="C12" s="82">
        <v>13465.443880000001</v>
      </c>
      <c r="D12" s="68">
        <v>85.480529135612429</v>
      </c>
      <c r="E12" s="82">
        <v>96.043220000000005</v>
      </c>
      <c r="F12" s="82">
        <v>96.466329999999999</v>
      </c>
      <c r="G12" s="53">
        <v>100.44054124799231</v>
      </c>
      <c r="I12" s="29"/>
    </row>
    <row r="13" spans="1:12" x14ac:dyDescent="0.25">
      <c r="A13" s="31" t="s">
        <v>86</v>
      </c>
      <c r="B13" s="82">
        <v>17045.91576</v>
      </c>
      <c r="C13" s="82">
        <v>14526.97912</v>
      </c>
      <c r="D13" s="68">
        <v>85.22263822333943</v>
      </c>
      <c r="E13" s="82">
        <v>866.76048000000003</v>
      </c>
      <c r="F13" s="82">
        <v>891.84433999999999</v>
      </c>
      <c r="G13" s="53">
        <v>102.8939782764438</v>
      </c>
      <c r="I13" s="29"/>
    </row>
    <row r="14" spans="1:12" x14ac:dyDescent="0.25">
      <c r="A14" s="31" t="s">
        <v>87</v>
      </c>
      <c r="B14" s="82">
        <v>2689.5868399999999</v>
      </c>
      <c r="C14" s="82">
        <v>2308.44461</v>
      </c>
      <c r="D14" s="68">
        <v>85.828967321984678</v>
      </c>
      <c r="E14" s="82">
        <v>25.470020000000002</v>
      </c>
      <c r="F14" s="82">
        <v>19.963240000000003</v>
      </c>
      <c r="G14" s="53">
        <v>78.379365230180426</v>
      </c>
      <c r="I14" s="29"/>
    </row>
    <row r="15" spans="1:12" x14ac:dyDescent="0.25">
      <c r="A15" s="31" t="s">
        <v>88</v>
      </c>
      <c r="B15" s="82">
        <v>7522.0615299999999</v>
      </c>
      <c r="C15" s="82">
        <v>7389.6898200000005</v>
      </c>
      <c r="D15" s="68">
        <v>98.240220324281253</v>
      </c>
      <c r="E15" s="82">
        <v>498.14121999999998</v>
      </c>
      <c r="F15" s="82">
        <v>492.07596000000001</v>
      </c>
      <c r="G15" s="53">
        <v>98.782421579165842</v>
      </c>
      <c r="I15" s="29"/>
    </row>
    <row r="16" spans="1:12" x14ac:dyDescent="0.25">
      <c r="A16" s="31" t="s">
        <v>89</v>
      </c>
      <c r="B16" s="82">
        <v>4662.8128099999994</v>
      </c>
      <c r="C16" s="82">
        <v>5527.2130099999995</v>
      </c>
      <c r="D16" s="68">
        <v>118.53817073990582</v>
      </c>
      <c r="E16" s="82">
        <v>440.2362</v>
      </c>
      <c r="F16" s="82">
        <v>295.82333</v>
      </c>
      <c r="G16" s="53">
        <v>67.196502695598397</v>
      </c>
      <c r="I16" s="29"/>
    </row>
    <row r="17" spans="1:9" x14ac:dyDescent="0.25">
      <c r="A17" s="31" t="s">
        <v>91</v>
      </c>
      <c r="B17" s="82">
        <v>10324.34837</v>
      </c>
      <c r="C17" s="82">
        <v>9860.4712600000003</v>
      </c>
      <c r="D17" s="68">
        <v>95.50695992254667</v>
      </c>
      <c r="E17" s="82">
        <v>19.020679999999999</v>
      </c>
      <c r="F17" s="82">
        <v>44.297890000000002</v>
      </c>
      <c r="G17" s="53">
        <v>232.89330349913885</v>
      </c>
      <c r="I17" s="29"/>
    </row>
    <row r="18" spans="1:9" x14ac:dyDescent="0.25">
      <c r="A18" s="30" t="s">
        <v>92</v>
      </c>
      <c r="B18" s="83">
        <v>14155.28076</v>
      </c>
      <c r="C18" s="83">
        <v>12096.047699999999</v>
      </c>
      <c r="D18" s="67">
        <v>85.452545273287811</v>
      </c>
      <c r="E18" s="83">
        <v>2993.8474799999999</v>
      </c>
      <c r="F18" s="83">
        <v>3246.8208300000001</v>
      </c>
      <c r="G18" s="49">
        <v>108.44977413478661</v>
      </c>
      <c r="I18" s="29"/>
    </row>
    <row r="19" spans="1:9" x14ac:dyDescent="0.25">
      <c r="A19" s="39" t="s">
        <v>93</v>
      </c>
      <c r="B19" s="82">
        <v>11577.615320000001</v>
      </c>
      <c r="C19" s="82">
        <v>8601.0582599999998</v>
      </c>
      <c r="D19" s="68">
        <v>74.290413200565723</v>
      </c>
      <c r="E19" s="82">
        <v>2261.0991200000003</v>
      </c>
      <c r="F19" s="82">
        <v>1729.61727</v>
      </c>
      <c r="G19" s="53">
        <v>76.494535542519685</v>
      </c>
      <c r="I19" s="29"/>
    </row>
    <row r="20" spans="1:9" x14ac:dyDescent="0.25">
      <c r="A20" s="39" t="s">
        <v>94</v>
      </c>
      <c r="B20" s="82">
        <v>2577.6654399999998</v>
      </c>
      <c r="C20" s="82">
        <v>3494.9894399999998</v>
      </c>
      <c r="D20" s="68">
        <v>135.58739570174788</v>
      </c>
      <c r="E20" s="82">
        <v>732.74835999999993</v>
      </c>
      <c r="F20" s="82">
        <v>1517.2035600000002</v>
      </c>
      <c r="G20" s="53">
        <v>207.05656168237624</v>
      </c>
      <c r="I20" s="29"/>
    </row>
    <row r="21" spans="1:9" x14ac:dyDescent="0.25">
      <c r="A21" s="30" t="s">
        <v>95</v>
      </c>
      <c r="B21" s="83">
        <v>10394.55726</v>
      </c>
      <c r="C21" s="83">
        <v>4962.61978</v>
      </c>
      <c r="D21" s="67">
        <v>47.742483454268836</v>
      </c>
      <c r="E21" s="83">
        <v>19770.718699999998</v>
      </c>
      <c r="F21" s="83">
        <v>17600.058069999999</v>
      </c>
      <c r="G21" s="49">
        <v>89.020830942276277</v>
      </c>
      <c r="I21" s="44"/>
    </row>
    <row r="22" spans="1:9" x14ac:dyDescent="0.25">
      <c r="A22" s="39" t="s">
        <v>96</v>
      </c>
      <c r="B22" s="82">
        <v>0</v>
      </c>
      <c r="C22" s="82">
        <v>5.9999999999999995E-5</v>
      </c>
      <c r="D22" s="85">
        <v>5.9999999999999995E-5</v>
      </c>
      <c r="E22" s="82">
        <v>571.35340000000008</v>
      </c>
      <c r="F22" s="82">
        <v>444.60764</v>
      </c>
      <c r="G22" s="53">
        <v>77.816573770279476</v>
      </c>
      <c r="I22" s="29"/>
    </row>
    <row r="23" spans="1:9" x14ac:dyDescent="0.25">
      <c r="A23" s="39" t="s">
        <v>97</v>
      </c>
      <c r="B23" s="82">
        <v>531.32981000000007</v>
      </c>
      <c r="C23" s="82">
        <v>588.56964000000005</v>
      </c>
      <c r="D23" s="68">
        <v>110.7729378105098</v>
      </c>
      <c r="E23" s="82">
        <v>3.5</v>
      </c>
      <c r="F23" s="82">
        <v>11.35188</v>
      </c>
      <c r="G23" s="53">
        <v>324.33942857142853</v>
      </c>
      <c r="I23" s="29"/>
    </row>
    <row r="24" spans="1:9" x14ac:dyDescent="0.25">
      <c r="A24" s="39" t="s">
        <v>98</v>
      </c>
      <c r="B24" s="82">
        <v>31.823970000000003</v>
      </c>
      <c r="C24" s="82">
        <v>9.9455100000000005</v>
      </c>
      <c r="D24" s="68">
        <v>31.251632024539994</v>
      </c>
      <c r="E24" s="82">
        <v>7.9000000000000001E-2</v>
      </c>
      <c r="F24" s="82">
        <v>7.8840000000000007E-2</v>
      </c>
      <c r="G24" s="53">
        <v>99.797468354430379</v>
      </c>
      <c r="I24" s="29"/>
    </row>
    <row r="25" spans="1:9" x14ac:dyDescent="0.25">
      <c r="A25" s="39" t="s">
        <v>99</v>
      </c>
      <c r="B25" s="82">
        <v>1505.99774</v>
      </c>
      <c r="C25" s="82">
        <v>810.11150999999995</v>
      </c>
      <c r="D25" s="68">
        <v>53.79234566447623</v>
      </c>
      <c r="E25" s="82">
        <v>5568.4554699999999</v>
      </c>
      <c r="F25" s="82">
        <v>4530.7866699999995</v>
      </c>
      <c r="G25" s="53">
        <v>81.365231246071176</v>
      </c>
      <c r="I25" s="29"/>
    </row>
    <row r="26" spans="1:9" x14ac:dyDescent="0.25">
      <c r="A26" s="39" t="s">
        <v>100</v>
      </c>
      <c r="B26" s="82">
        <v>21.868500000000001</v>
      </c>
      <c r="C26" s="82">
        <v>11.717739999999999</v>
      </c>
      <c r="D26" s="68">
        <v>53.582733154994621</v>
      </c>
      <c r="E26" s="82">
        <v>154.39898000000002</v>
      </c>
      <c r="F26" s="82">
        <v>238.24118999999999</v>
      </c>
      <c r="G26" s="53">
        <v>154.3023082147304</v>
      </c>
      <c r="I26" s="29"/>
    </row>
    <row r="27" spans="1:9" x14ac:dyDescent="0.25">
      <c r="A27" s="39" t="s">
        <v>101</v>
      </c>
      <c r="B27" s="82">
        <v>46.296910000000004</v>
      </c>
      <c r="C27" s="82">
        <v>70.61148</v>
      </c>
      <c r="D27" s="68">
        <v>152.51877501111844</v>
      </c>
      <c r="E27" s="82">
        <v>2.1949999999999998</v>
      </c>
      <c r="F27" s="82">
        <v>8.4109999999999996</v>
      </c>
      <c r="G27" s="53">
        <v>383.18906605922552</v>
      </c>
      <c r="I27" s="29"/>
    </row>
    <row r="28" spans="1:9" x14ac:dyDescent="0.25">
      <c r="A28" s="39" t="s">
        <v>102</v>
      </c>
      <c r="B28" s="82">
        <v>936.58960999999999</v>
      </c>
      <c r="C28" s="82">
        <v>753.05504000000008</v>
      </c>
      <c r="D28" s="68">
        <v>80.403949815330549</v>
      </c>
      <c r="E28" s="82">
        <v>272.21512000000001</v>
      </c>
      <c r="F28" s="82">
        <v>275.75928999999996</v>
      </c>
      <c r="G28" s="53">
        <v>101.3019739682351</v>
      </c>
      <c r="I28" s="29"/>
    </row>
    <row r="29" spans="1:9" x14ac:dyDescent="0.25">
      <c r="A29" s="39" t="s">
        <v>103</v>
      </c>
      <c r="B29" s="82">
        <v>4996.6943799999999</v>
      </c>
      <c r="C29" s="82">
        <v>301.99369000000002</v>
      </c>
      <c r="D29" s="68">
        <v>6.043869547210531</v>
      </c>
      <c r="E29" s="82">
        <v>13038.16008</v>
      </c>
      <c r="F29" s="82">
        <v>11884.913279999999</v>
      </c>
      <c r="G29" s="53">
        <v>91.154834785553575</v>
      </c>
      <c r="I29" s="29"/>
    </row>
    <row r="30" spans="1:9" x14ac:dyDescent="0.25">
      <c r="A30" s="39" t="s">
        <v>104</v>
      </c>
      <c r="B30" s="82">
        <v>2323.9563399999997</v>
      </c>
      <c r="C30" s="82">
        <v>2416.6151099999997</v>
      </c>
      <c r="D30" s="68">
        <v>103.98711320024196</v>
      </c>
      <c r="E30" s="82">
        <v>160.36165</v>
      </c>
      <c r="F30" s="82">
        <v>205.90827999999999</v>
      </c>
      <c r="G30" s="53">
        <v>128.4024453477499</v>
      </c>
      <c r="I30" s="29"/>
    </row>
    <row r="31" spans="1:9" x14ac:dyDescent="0.25">
      <c r="A31" s="30" t="s">
        <v>105</v>
      </c>
      <c r="B31" s="83">
        <v>44388.884810000003</v>
      </c>
      <c r="C31" s="83">
        <v>31063.450809999998</v>
      </c>
      <c r="D31" s="67">
        <v>69.980246052502707</v>
      </c>
      <c r="E31" s="83">
        <v>22183.66114</v>
      </c>
      <c r="F31" s="83">
        <v>31863.050340000002</v>
      </c>
      <c r="G31" s="49">
        <v>143.63296544656831</v>
      </c>
      <c r="I31" s="44"/>
    </row>
    <row r="32" spans="1:9" x14ac:dyDescent="0.25">
      <c r="A32" s="39" t="s">
        <v>106</v>
      </c>
      <c r="B32" s="82">
        <v>241.14248000000001</v>
      </c>
      <c r="C32" s="82">
        <v>308.15055000000001</v>
      </c>
      <c r="D32" s="68">
        <v>127.78775021306905</v>
      </c>
      <c r="E32" s="82">
        <v>1290.04224</v>
      </c>
      <c r="F32" s="82">
        <v>1498.5193400000001</v>
      </c>
      <c r="G32" s="53">
        <v>116.16048634190459</v>
      </c>
      <c r="I32" s="44"/>
    </row>
    <row r="33" spans="1:9" x14ac:dyDescent="0.25">
      <c r="A33" s="39" t="s">
        <v>107</v>
      </c>
      <c r="B33" s="82">
        <v>33625.005840000005</v>
      </c>
      <c r="C33" s="82">
        <v>23815.56496</v>
      </c>
      <c r="D33" s="68">
        <v>70.826946687602415</v>
      </c>
      <c r="E33" s="82">
        <v>2780.6785</v>
      </c>
      <c r="F33" s="82">
        <v>379.64661999999998</v>
      </c>
      <c r="G33" s="53">
        <v>13.653021016273545</v>
      </c>
      <c r="I33" s="29"/>
    </row>
    <row r="34" spans="1:9" x14ac:dyDescent="0.25">
      <c r="A34" s="39" t="s">
        <v>108</v>
      </c>
      <c r="B34" s="82">
        <v>2272.38105</v>
      </c>
      <c r="C34" s="82">
        <v>2094.2429699999998</v>
      </c>
      <c r="D34" s="68">
        <v>92.160730261326535</v>
      </c>
      <c r="E34" s="82">
        <v>0</v>
      </c>
      <c r="F34" s="82">
        <v>0.13850999999999999</v>
      </c>
      <c r="G34" s="85">
        <v>0</v>
      </c>
      <c r="I34" s="29"/>
    </row>
    <row r="35" spans="1:9" x14ac:dyDescent="0.25">
      <c r="A35" s="39" t="s">
        <v>109</v>
      </c>
      <c r="B35" s="82">
        <v>8250.3554400000012</v>
      </c>
      <c r="C35" s="82">
        <v>4845.49233</v>
      </c>
      <c r="D35" s="68">
        <v>58.730710031081998</v>
      </c>
      <c r="E35" s="82">
        <v>18112.940399999999</v>
      </c>
      <c r="F35" s="82">
        <v>29984.745870000002</v>
      </c>
      <c r="G35" s="53">
        <v>165.54322604628018</v>
      </c>
      <c r="I35" s="44"/>
    </row>
    <row r="36" spans="1:9" x14ac:dyDescent="0.25">
      <c r="A36" s="30" t="s">
        <v>110</v>
      </c>
      <c r="B36" s="83">
        <v>3206.2437</v>
      </c>
      <c r="C36" s="83">
        <v>3240.6243599999998</v>
      </c>
      <c r="D36" s="67">
        <v>101.07230339353181</v>
      </c>
      <c r="E36" s="83">
        <v>94.63891000000001</v>
      </c>
      <c r="F36" s="83">
        <v>160.60656</v>
      </c>
      <c r="G36" s="49">
        <v>169.70457499985997</v>
      </c>
      <c r="I36" s="29"/>
    </row>
    <row r="37" spans="1:9" x14ac:dyDescent="0.25">
      <c r="A37" s="39" t="s">
        <v>111</v>
      </c>
      <c r="B37" s="82">
        <v>154.65505999999999</v>
      </c>
      <c r="C37" s="82">
        <v>183.14482000000001</v>
      </c>
      <c r="D37" s="68">
        <v>118.42148585374449</v>
      </c>
      <c r="E37" s="82">
        <v>62.984690000000001</v>
      </c>
      <c r="F37" s="82">
        <v>104.46754</v>
      </c>
      <c r="G37" s="53">
        <v>165.86179911340361</v>
      </c>
      <c r="I37" s="29"/>
    </row>
    <row r="38" spans="1:9" x14ac:dyDescent="0.25">
      <c r="A38" s="39" t="s">
        <v>112</v>
      </c>
      <c r="B38" s="82">
        <v>3032.5543399999997</v>
      </c>
      <c r="C38" s="82">
        <v>3048.8898100000001</v>
      </c>
      <c r="D38" s="68">
        <v>100.53867031447821</v>
      </c>
      <c r="E38" s="82">
        <v>28.108220000000003</v>
      </c>
      <c r="F38" s="82">
        <v>31.672060000000002</v>
      </c>
      <c r="G38" s="53">
        <v>112.67899568169027</v>
      </c>
      <c r="I38" s="29"/>
    </row>
    <row r="39" spans="1:9" x14ac:dyDescent="0.25">
      <c r="A39" s="39" t="s">
        <v>113</v>
      </c>
      <c r="B39" s="82">
        <v>19.034299999999998</v>
      </c>
      <c r="C39" s="82">
        <v>8.5897299999999994</v>
      </c>
      <c r="D39" s="68">
        <v>45.127638000872111</v>
      </c>
      <c r="E39" s="82">
        <v>3.5459999999999998</v>
      </c>
      <c r="F39" s="82">
        <v>24.46696</v>
      </c>
      <c r="G39" s="53">
        <v>689.98759165256627</v>
      </c>
      <c r="I39" s="29"/>
    </row>
    <row r="40" spans="1:9" x14ac:dyDescent="0.25">
      <c r="A40" s="30" t="s">
        <v>114</v>
      </c>
      <c r="B40" s="83">
        <v>66965.862729999993</v>
      </c>
      <c r="C40" s="83">
        <v>64641.875229999998</v>
      </c>
      <c r="D40" s="67">
        <v>96.529593728419371</v>
      </c>
      <c r="E40" s="83">
        <v>4531.8347300000005</v>
      </c>
      <c r="F40" s="83">
        <v>6932.0797199999997</v>
      </c>
      <c r="G40" s="49">
        <v>152.96408922661661</v>
      </c>
      <c r="I40" s="29"/>
    </row>
    <row r="41" spans="1:9" x14ac:dyDescent="0.25">
      <c r="A41" s="39" t="s">
        <v>115</v>
      </c>
      <c r="B41" s="82">
        <v>313.34515000000005</v>
      </c>
      <c r="C41" s="82">
        <v>338.22487000000001</v>
      </c>
      <c r="D41" s="68">
        <v>107.94003672946589</v>
      </c>
      <c r="E41" s="82">
        <v>9.7935999999999996</v>
      </c>
      <c r="F41" s="82">
        <v>12.22082</v>
      </c>
      <c r="G41" s="53">
        <v>124.78373631759516</v>
      </c>
      <c r="I41" s="29"/>
    </row>
    <row r="42" spans="1:9" x14ac:dyDescent="0.25">
      <c r="A42" s="39" t="s">
        <v>116</v>
      </c>
      <c r="B42" s="82">
        <v>893.96251000000007</v>
      </c>
      <c r="C42" s="82">
        <v>1050.8128400000001</v>
      </c>
      <c r="D42" s="68">
        <v>117.54551541540594</v>
      </c>
      <c r="E42" s="82">
        <v>182.23978</v>
      </c>
      <c r="F42" s="82">
        <v>514.53677000000005</v>
      </c>
      <c r="G42" s="53">
        <v>282.34053509063722</v>
      </c>
      <c r="I42" s="29"/>
    </row>
    <row r="43" spans="1:9" x14ac:dyDescent="0.25">
      <c r="A43" s="39" t="s">
        <v>117</v>
      </c>
      <c r="B43" s="82">
        <v>6200.9935700000005</v>
      </c>
      <c r="C43" s="82">
        <v>5377.1061399999999</v>
      </c>
      <c r="D43" s="68">
        <v>86.713622249409937</v>
      </c>
      <c r="E43" s="82">
        <v>16.62312</v>
      </c>
      <c r="F43" s="82">
        <v>3.2901799999999999</v>
      </c>
      <c r="G43" s="53">
        <v>19.792794613766848</v>
      </c>
      <c r="I43" s="29"/>
    </row>
    <row r="44" spans="1:9" x14ac:dyDescent="0.25">
      <c r="A44" s="39" t="s">
        <v>118</v>
      </c>
      <c r="B44" s="82">
        <v>32057.412479999999</v>
      </c>
      <c r="C44" s="82">
        <v>30862.379399999998</v>
      </c>
      <c r="D44" s="68">
        <v>96.272209802504932</v>
      </c>
      <c r="E44" s="82">
        <v>3081.8103300000002</v>
      </c>
      <c r="F44" s="82">
        <v>5373.0851399999992</v>
      </c>
      <c r="G44" s="53">
        <v>174.34833960076961</v>
      </c>
      <c r="I44" s="29"/>
    </row>
    <row r="45" spans="1:9" x14ac:dyDescent="0.25">
      <c r="A45" s="39" t="s">
        <v>119</v>
      </c>
      <c r="B45" s="82">
        <v>11877.64134</v>
      </c>
      <c r="C45" s="82">
        <v>10546.131380000001</v>
      </c>
      <c r="D45" s="68">
        <v>88.789778021702759</v>
      </c>
      <c r="E45" s="82">
        <v>580.55290000000002</v>
      </c>
      <c r="F45" s="82">
        <v>493.93336999999997</v>
      </c>
      <c r="G45" s="53">
        <v>85.079821322053505</v>
      </c>
      <c r="I45" s="29"/>
    </row>
    <row r="46" spans="1:9" x14ac:dyDescent="0.25">
      <c r="A46" s="39" t="s">
        <v>120</v>
      </c>
      <c r="B46" s="82">
        <v>1219.6513799999998</v>
      </c>
      <c r="C46" s="82">
        <v>1239.80566</v>
      </c>
      <c r="D46" s="68">
        <v>101.65246236182672</v>
      </c>
      <c r="E46" s="82">
        <v>2.6916500000000001</v>
      </c>
      <c r="F46" s="82">
        <v>0</v>
      </c>
      <c r="G46" s="53">
        <v>0</v>
      </c>
      <c r="I46" s="29"/>
    </row>
    <row r="47" spans="1:9" x14ac:dyDescent="0.25">
      <c r="A47" s="39" t="s">
        <v>121</v>
      </c>
      <c r="B47" s="82">
        <v>1036.90949</v>
      </c>
      <c r="C47" s="82">
        <v>781.81623999999999</v>
      </c>
      <c r="D47" s="68">
        <v>75.398696563187968</v>
      </c>
      <c r="E47" s="82">
        <v>21.901619999999998</v>
      </c>
      <c r="F47" s="82">
        <v>30.527630000000002</v>
      </c>
      <c r="G47" s="53">
        <v>139.38526008578361</v>
      </c>
      <c r="I47" s="29"/>
    </row>
    <row r="48" spans="1:9" x14ac:dyDescent="0.25">
      <c r="A48" s="39" t="s">
        <v>122</v>
      </c>
      <c r="B48" s="82">
        <v>7117.8679000000002</v>
      </c>
      <c r="C48" s="82">
        <v>6416.3127500000001</v>
      </c>
      <c r="D48" s="68">
        <v>90.143745854007776</v>
      </c>
      <c r="E48" s="82">
        <v>317.9932</v>
      </c>
      <c r="F48" s="82">
        <v>303.75279999999998</v>
      </c>
      <c r="G48" s="53">
        <v>95.521791032009489</v>
      </c>
      <c r="I48" s="29"/>
    </row>
    <row r="49" spans="1:9" x14ac:dyDescent="0.25">
      <c r="A49" s="39" t="s">
        <v>123</v>
      </c>
      <c r="B49" s="82">
        <v>6248.0789100000002</v>
      </c>
      <c r="C49" s="82">
        <v>8029.2859500000004</v>
      </c>
      <c r="D49" s="68">
        <v>128.50807529253819</v>
      </c>
      <c r="E49" s="82">
        <v>318.22853000000003</v>
      </c>
      <c r="F49" s="82">
        <v>200.73301000000001</v>
      </c>
      <c r="G49" s="53">
        <v>63.078256999773089</v>
      </c>
      <c r="I49" s="29"/>
    </row>
    <row r="50" spans="1:9" x14ac:dyDescent="0.25">
      <c r="A50" s="30" t="s">
        <v>124</v>
      </c>
      <c r="B50" s="83">
        <v>93044.998219999994</v>
      </c>
      <c r="C50" s="83">
        <v>70844.776590000009</v>
      </c>
      <c r="D50" s="67">
        <v>76.140338487074033</v>
      </c>
      <c r="E50" s="83">
        <v>21316.195660000001</v>
      </c>
      <c r="F50" s="83">
        <v>17894.324989999997</v>
      </c>
      <c r="G50" s="49">
        <v>83.947085471629592</v>
      </c>
      <c r="I50" s="29"/>
    </row>
    <row r="51" spans="1:9" x14ac:dyDescent="0.25">
      <c r="A51" s="39" t="s">
        <v>125</v>
      </c>
      <c r="B51" s="82">
        <v>33.947559999999996</v>
      </c>
      <c r="C51" s="82">
        <v>72.307360000000003</v>
      </c>
      <c r="D51" s="68">
        <v>212.99722277536296</v>
      </c>
      <c r="E51" s="82">
        <v>0</v>
      </c>
      <c r="F51" s="82">
        <v>0</v>
      </c>
      <c r="G51" s="85">
        <v>0</v>
      </c>
      <c r="I51" s="29"/>
    </row>
    <row r="52" spans="1:9" x14ac:dyDescent="0.25">
      <c r="A52" s="39" t="s">
        <v>126</v>
      </c>
      <c r="B52" s="82">
        <v>4538.68768</v>
      </c>
      <c r="C52" s="82">
        <v>3912.2876099999999</v>
      </c>
      <c r="D52" s="68">
        <v>86.198652250070666</v>
      </c>
      <c r="E52" s="82">
        <v>4.7287400000000002</v>
      </c>
      <c r="F52" s="82">
        <v>19.68291</v>
      </c>
      <c r="G52" s="43" t="s">
        <v>90</v>
      </c>
      <c r="I52" s="29"/>
    </row>
    <row r="53" spans="1:9" x14ac:dyDescent="0.25">
      <c r="A53" s="39" t="s">
        <v>127</v>
      </c>
      <c r="B53" s="82">
        <v>6998.0889800000004</v>
      </c>
      <c r="C53" s="82">
        <v>4888.9416300000003</v>
      </c>
      <c r="D53" s="68">
        <v>69.861095564406497</v>
      </c>
      <c r="E53" s="82">
        <v>350.60303999999996</v>
      </c>
      <c r="F53" s="82">
        <v>331.17721</v>
      </c>
      <c r="G53" s="53">
        <v>94.459309308898185</v>
      </c>
      <c r="I53" s="29"/>
    </row>
    <row r="54" spans="1:9" x14ac:dyDescent="0.25">
      <c r="A54" s="39" t="s">
        <v>128</v>
      </c>
      <c r="B54" s="82">
        <v>7811.26487</v>
      </c>
      <c r="C54" s="82">
        <v>6968.2478600000004</v>
      </c>
      <c r="D54" s="68">
        <v>89.207676041844437</v>
      </c>
      <c r="E54" s="82">
        <v>178.63459</v>
      </c>
      <c r="F54" s="82">
        <v>141.52372</v>
      </c>
      <c r="G54" s="53">
        <v>79.22526090831569</v>
      </c>
      <c r="I54" s="29"/>
    </row>
    <row r="55" spans="1:9" x14ac:dyDescent="0.25">
      <c r="A55" s="39" t="s">
        <v>129</v>
      </c>
      <c r="B55" s="82">
        <v>4218.04378</v>
      </c>
      <c r="C55" s="82">
        <v>4426.6690699999999</v>
      </c>
      <c r="D55" s="68">
        <v>104.94602002447684</v>
      </c>
      <c r="E55" s="82">
        <v>25.21463</v>
      </c>
      <c r="F55" s="82">
        <v>60.922739999999997</v>
      </c>
      <c r="G55" s="53">
        <v>241.61663288336968</v>
      </c>
      <c r="I55" s="29"/>
    </row>
    <row r="56" spans="1:9" x14ac:dyDescent="0.25">
      <c r="A56" s="39" t="s">
        <v>130</v>
      </c>
      <c r="B56" s="82">
        <v>26242.305079999998</v>
      </c>
      <c r="C56" s="82">
        <v>17541.523679999998</v>
      </c>
      <c r="D56" s="68">
        <v>66.844446882712631</v>
      </c>
      <c r="E56" s="82">
        <v>495.94504999999998</v>
      </c>
      <c r="F56" s="82">
        <v>570.5501999999999</v>
      </c>
      <c r="G56" s="53">
        <v>115.04302744830296</v>
      </c>
      <c r="I56" s="29"/>
    </row>
    <row r="57" spans="1:9" x14ac:dyDescent="0.25">
      <c r="A57" s="39" t="s">
        <v>131</v>
      </c>
      <c r="B57" s="82">
        <v>14981.5242</v>
      </c>
      <c r="C57" s="82">
        <v>12144.03</v>
      </c>
      <c r="D57" s="68">
        <v>81.060043276504544</v>
      </c>
      <c r="E57" s="82">
        <v>2787.3008500000001</v>
      </c>
      <c r="F57" s="82">
        <v>2994.4060800000002</v>
      </c>
      <c r="G57" s="53">
        <v>107.43031488689138</v>
      </c>
      <c r="I57" s="29"/>
    </row>
    <row r="58" spans="1:9" x14ac:dyDescent="0.25">
      <c r="A58" s="39" t="s">
        <v>132</v>
      </c>
      <c r="B58" s="82">
        <v>4810.2593699999998</v>
      </c>
      <c r="C58" s="82">
        <v>3498.3177799999999</v>
      </c>
      <c r="D58" s="68">
        <v>72.726177757021858</v>
      </c>
      <c r="E58" s="82">
        <v>16721.83815</v>
      </c>
      <c r="F58" s="82">
        <v>13088.548060000001</v>
      </c>
      <c r="G58" s="53">
        <v>78.272184807625351</v>
      </c>
      <c r="I58" s="29"/>
    </row>
    <row r="59" spans="1:9" x14ac:dyDescent="0.25">
      <c r="A59" s="39" t="s">
        <v>133</v>
      </c>
      <c r="B59" s="82">
        <v>23410.876700000001</v>
      </c>
      <c r="C59" s="82">
        <v>17392.4516</v>
      </c>
      <c r="D59" s="68">
        <v>74.292184025726812</v>
      </c>
      <c r="E59" s="82">
        <v>751.93061</v>
      </c>
      <c r="F59" s="82">
        <v>687.51406999999995</v>
      </c>
      <c r="G59" s="53">
        <v>91.433180250502105</v>
      </c>
      <c r="I59" s="29"/>
    </row>
    <row r="60" spans="1:9" x14ac:dyDescent="0.25">
      <c r="A60" s="30" t="s">
        <v>134</v>
      </c>
      <c r="B60" s="83">
        <v>121581.98121</v>
      </c>
      <c r="C60" s="83">
        <v>98918.263510000004</v>
      </c>
      <c r="D60" s="67">
        <v>81.359312067094422</v>
      </c>
      <c r="E60" s="83">
        <v>9807.7641800000001</v>
      </c>
      <c r="F60" s="83">
        <v>7974.7156799999993</v>
      </c>
      <c r="G60" s="49">
        <v>81.310230687051444</v>
      </c>
      <c r="I60" s="44"/>
    </row>
    <row r="61" spans="1:9" x14ac:dyDescent="0.25">
      <c r="A61" s="39" t="s">
        <v>135</v>
      </c>
      <c r="B61" s="82">
        <v>2971.8579100000002</v>
      </c>
      <c r="C61" s="82">
        <v>1409.4183500000001</v>
      </c>
      <c r="D61" s="68">
        <v>47.425495857572812</v>
      </c>
      <c r="E61" s="82">
        <v>140.42389</v>
      </c>
      <c r="F61" s="82">
        <v>99.602969999999999</v>
      </c>
      <c r="G61" s="53">
        <v>70.930217073462359</v>
      </c>
      <c r="I61" s="29"/>
    </row>
    <row r="62" spans="1:9" x14ac:dyDescent="0.25">
      <c r="A62" s="39" t="s">
        <v>136</v>
      </c>
      <c r="B62" s="82">
        <v>14717.911990000001</v>
      </c>
      <c r="C62" s="82">
        <v>9774.1268299999992</v>
      </c>
      <c r="D62" s="68">
        <v>66.409738260705538</v>
      </c>
      <c r="E62" s="82">
        <v>550.53425000000004</v>
      </c>
      <c r="F62" s="82">
        <v>1676.11832</v>
      </c>
      <c r="G62" s="43" t="s">
        <v>90</v>
      </c>
      <c r="I62" s="29"/>
    </row>
    <row r="63" spans="1:9" x14ac:dyDescent="0.25">
      <c r="A63" s="39" t="s">
        <v>137</v>
      </c>
      <c r="B63" s="82">
        <v>509.27535999999998</v>
      </c>
      <c r="C63" s="82">
        <v>961.95781999999997</v>
      </c>
      <c r="D63" s="68">
        <v>188.88756369442262</v>
      </c>
      <c r="E63" s="82">
        <v>68.794979999999995</v>
      </c>
      <c r="F63" s="82">
        <v>145.67445999999998</v>
      </c>
      <c r="G63" s="53">
        <v>211.75158419989364</v>
      </c>
      <c r="I63" s="29"/>
    </row>
    <row r="64" spans="1:9" x14ac:dyDescent="0.25">
      <c r="A64" s="39" t="s">
        <v>138</v>
      </c>
      <c r="B64" s="82">
        <v>17260.803520000001</v>
      </c>
      <c r="C64" s="82">
        <v>14625.595449999999</v>
      </c>
      <c r="D64" s="68">
        <v>84.732993067520866</v>
      </c>
      <c r="E64" s="82">
        <v>2824.2551000000003</v>
      </c>
      <c r="F64" s="82">
        <v>2698.8399300000001</v>
      </c>
      <c r="G64" s="53">
        <v>95.559354039937816</v>
      </c>
      <c r="I64" s="29"/>
    </row>
    <row r="65" spans="1:9" x14ac:dyDescent="0.25">
      <c r="A65" s="39" t="s">
        <v>139</v>
      </c>
      <c r="B65" s="82">
        <v>5159.4244500000004</v>
      </c>
      <c r="C65" s="82">
        <v>5468.6911100000007</v>
      </c>
      <c r="D65" s="68">
        <v>105.99420852068103</v>
      </c>
      <c r="E65" s="82">
        <v>123.09578999999999</v>
      </c>
      <c r="F65" s="82">
        <v>114.75789999999999</v>
      </c>
      <c r="G65" s="53">
        <v>93.226502709800229</v>
      </c>
      <c r="I65" s="29"/>
    </row>
    <row r="66" spans="1:9" x14ac:dyDescent="0.25">
      <c r="A66" s="39" t="s">
        <v>140</v>
      </c>
      <c r="B66" s="82">
        <v>16092.548369999999</v>
      </c>
      <c r="C66" s="82">
        <v>14153.239240000001</v>
      </c>
      <c r="D66" s="68">
        <v>87.949024073680647</v>
      </c>
      <c r="E66" s="82">
        <v>1053.84157</v>
      </c>
      <c r="F66" s="82">
        <v>803.51976999999999</v>
      </c>
      <c r="G66" s="53">
        <v>76.246733178308773</v>
      </c>
      <c r="I66" s="29"/>
    </row>
    <row r="67" spans="1:9" x14ac:dyDescent="0.25">
      <c r="A67" s="39" t="s">
        <v>141</v>
      </c>
      <c r="B67" s="82">
        <v>25991.517680000001</v>
      </c>
      <c r="C67" s="82">
        <v>23832.665059999999</v>
      </c>
      <c r="D67" s="68">
        <v>91.694010920873623</v>
      </c>
      <c r="E67" s="82">
        <v>792.16160000000002</v>
      </c>
      <c r="F67" s="82">
        <v>968.74215000000004</v>
      </c>
      <c r="G67" s="53">
        <v>122.29097573020455</v>
      </c>
      <c r="I67" s="44"/>
    </row>
    <row r="68" spans="1:9" x14ac:dyDescent="0.25">
      <c r="A68" s="39" t="s">
        <v>142</v>
      </c>
      <c r="B68" s="82">
        <v>37262.545869999994</v>
      </c>
      <c r="C68" s="82">
        <v>28039.102030000002</v>
      </c>
      <c r="D68" s="68">
        <v>75.247413657192524</v>
      </c>
      <c r="E68" s="82">
        <v>3960.9211399999999</v>
      </c>
      <c r="F68" s="82">
        <v>1049.91731</v>
      </c>
      <c r="G68" s="53">
        <v>26.506897584939043</v>
      </c>
      <c r="I68" s="44"/>
    </row>
    <row r="69" spans="1:9" x14ac:dyDescent="0.25">
      <c r="A69" s="39" t="s">
        <v>143</v>
      </c>
      <c r="B69" s="82">
        <v>1616.0960600000001</v>
      </c>
      <c r="C69" s="82">
        <v>653.46762000000001</v>
      </c>
      <c r="D69" s="68">
        <v>40.43494914528781</v>
      </c>
      <c r="E69" s="82">
        <v>293.73586</v>
      </c>
      <c r="F69" s="82">
        <v>417.54286999999999</v>
      </c>
      <c r="G69" s="53">
        <v>142.14909613010818</v>
      </c>
      <c r="I69" s="29"/>
    </row>
    <row r="70" spans="1:9" x14ac:dyDescent="0.25">
      <c r="A70" s="30" t="s">
        <v>144</v>
      </c>
      <c r="B70" s="83">
        <v>75454.024489999996</v>
      </c>
      <c r="C70" s="83">
        <v>60865.117600000005</v>
      </c>
      <c r="D70" s="67">
        <v>80.665170627269219</v>
      </c>
      <c r="E70" s="83">
        <v>2662.9431</v>
      </c>
      <c r="F70" s="83">
        <v>3688.95037</v>
      </c>
      <c r="G70" s="49">
        <v>138.52907221337173</v>
      </c>
      <c r="I70" s="29"/>
    </row>
    <row r="71" spans="1:9" x14ac:dyDescent="0.25">
      <c r="A71" s="39" t="s">
        <v>145</v>
      </c>
      <c r="B71" s="82">
        <v>8436.1067600000006</v>
      </c>
      <c r="C71" s="82">
        <v>3017.8656900000001</v>
      </c>
      <c r="D71" s="68">
        <v>35.773204107720417</v>
      </c>
      <c r="E71" s="82">
        <v>86.945270000000008</v>
      </c>
      <c r="F71" s="82">
        <v>120.12392999999999</v>
      </c>
      <c r="G71" s="53">
        <v>138.16039676453931</v>
      </c>
      <c r="I71" s="29"/>
    </row>
    <row r="72" spans="1:9" x14ac:dyDescent="0.25">
      <c r="A72" s="39" t="s">
        <v>146</v>
      </c>
      <c r="B72" s="82">
        <v>11935.58827</v>
      </c>
      <c r="C72" s="82">
        <v>8672.6562400000003</v>
      </c>
      <c r="D72" s="68">
        <v>72.662159952338911</v>
      </c>
      <c r="E72" s="82">
        <v>360.48753999999997</v>
      </c>
      <c r="F72" s="82">
        <v>389.32731000000001</v>
      </c>
      <c r="G72" s="53">
        <v>108.00021271192897</v>
      </c>
      <c r="I72" s="29"/>
    </row>
    <row r="73" spans="1:9" x14ac:dyDescent="0.25">
      <c r="A73" s="39" t="s">
        <v>147</v>
      </c>
      <c r="B73" s="82">
        <v>1964.7290700000001</v>
      </c>
      <c r="C73" s="82">
        <v>1426.6469500000001</v>
      </c>
      <c r="D73" s="68">
        <v>72.612909931647735</v>
      </c>
      <c r="E73" s="82">
        <v>26.5688</v>
      </c>
      <c r="F73" s="82">
        <v>40.475449999999995</v>
      </c>
      <c r="G73" s="53">
        <v>152.34203276023001</v>
      </c>
      <c r="I73" s="29"/>
    </row>
    <row r="74" spans="1:9" x14ac:dyDescent="0.25">
      <c r="A74" s="39" t="s">
        <v>148</v>
      </c>
      <c r="B74" s="82">
        <v>17167.419730000001</v>
      </c>
      <c r="C74" s="82">
        <v>15600.077509999999</v>
      </c>
      <c r="D74" s="68">
        <v>90.870251647304471</v>
      </c>
      <c r="E74" s="82">
        <v>327.40179000000001</v>
      </c>
      <c r="F74" s="82">
        <v>547.96195999999998</v>
      </c>
      <c r="G74" s="53">
        <v>167.36681861146818</v>
      </c>
      <c r="I74" s="29"/>
    </row>
    <row r="75" spans="1:9" x14ac:dyDescent="0.25">
      <c r="A75" s="39" t="s">
        <v>149</v>
      </c>
      <c r="B75" s="82">
        <v>10209.883609999999</v>
      </c>
      <c r="C75" s="82">
        <v>8808.024449999999</v>
      </c>
      <c r="D75" s="68">
        <v>86.269587259281195</v>
      </c>
      <c r="E75" s="82">
        <v>108.00432000000001</v>
      </c>
      <c r="F75" s="82">
        <v>90.07808</v>
      </c>
      <c r="G75" s="53">
        <v>83.402293537888113</v>
      </c>
      <c r="I75" s="29"/>
    </row>
    <row r="76" spans="1:9" x14ac:dyDescent="0.25">
      <c r="A76" s="39" t="s">
        <v>150</v>
      </c>
      <c r="B76" s="82">
        <v>5758.8205800000005</v>
      </c>
      <c r="C76" s="82">
        <v>4543.1142900000004</v>
      </c>
      <c r="D76" s="68">
        <v>78.889665459936936</v>
      </c>
      <c r="E76" s="82">
        <v>361.59129999999999</v>
      </c>
      <c r="F76" s="82">
        <v>211.73244</v>
      </c>
      <c r="G76" s="53">
        <v>58.555734056654572</v>
      </c>
      <c r="I76" s="29"/>
    </row>
    <row r="77" spans="1:9" x14ac:dyDescent="0.25">
      <c r="A77" s="39" t="s">
        <v>151</v>
      </c>
      <c r="B77" s="82">
        <v>1361.4034899999999</v>
      </c>
      <c r="C77" s="82">
        <v>1158.53927</v>
      </c>
      <c r="D77" s="68">
        <v>85.098890851234714</v>
      </c>
      <c r="E77" s="82">
        <v>27.057230000000001</v>
      </c>
      <c r="F77" s="82">
        <v>38.893589999999996</v>
      </c>
      <c r="G77" s="53">
        <v>143.74564580335826</v>
      </c>
      <c r="I77" s="29"/>
    </row>
    <row r="78" spans="1:9" x14ac:dyDescent="0.25">
      <c r="A78" s="39" t="s">
        <v>152</v>
      </c>
      <c r="B78" s="82">
        <v>18620.072980000001</v>
      </c>
      <c r="C78" s="82">
        <v>17638.193199999998</v>
      </c>
      <c r="D78" s="68">
        <v>94.726767284668284</v>
      </c>
      <c r="E78" s="82">
        <v>1364.8868500000001</v>
      </c>
      <c r="F78" s="82">
        <v>2250.35761</v>
      </c>
      <c r="G78" s="53">
        <v>164.87503048329611</v>
      </c>
      <c r="I78" s="29"/>
    </row>
    <row r="79" spans="1:9" x14ac:dyDescent="0.25">
      <c r="A79" s="30" t="s">
        <v>153</v>
      </c>
      <c r="B79" s="83">
        <v>13.277200000000001</v>
      </c>
      <c r="C79" s="83">
        <v>52.053080000000001</v>
      </c>
      <c r="D79" s="84" t="s">
        <v>90</v>
      </c>
      <c r="E79" s="83">
        <v>0</v>
      </c>
      <c r="F79" s="83">
        <v>4.2999999999999997E-2</v>
      </c>
      <c r="G79" s="86">
        <v>0</v>
      </c>
    </row>
    <row r="82" spans="1:1" x14ac:dyDescent="0.25">
      <c r="A82" s="13" t="s">
        <v>18</v>
      </c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37" sqref="A37"/>
    </sheetView>
  </sheetViews>
  <sheetFormatPr defaultRowHeight="15" x14ac:dyDescent="0.25"/>
  <cols>
    <col min="1" max="1" width="66.85546875" customWidth="1"/>
    <col min="2" max="3" width="13" customWidth="1"/>
    <col min="4" max="4" width="17.7109375" customWidth="1"/>
    <col min="5" max="5" width="12.140625" customWidth="1"/>
    <col min="6" max="6" width="14.140625" customWidth="1"/>
    <col min="7" max="7" width="13" customWidth="1"/>
  </cols>
  <sheetData>
    <row r="1" spans="1:12" x14ac:dyDescent="0.25">
      <c r="A1" s="41" t="s">
        <v>154</v>
      </c>
      <c r="B1" s="32"/>
      <c r="C1" s="33"/>
      <c r="D1" s="33"/>
      <c r="E1" s="33"/>
      <c r="F1" s="33"/>
      <c r="G1" s="33"/>
    </row>
    <row r="2" spans="1:12" x14ac:dyDescent="0.25">
      <c r="A2" s="106" t="s">
        <v>155</v>
      </c>
      <c r="B2" s="92" t="s">
        <v>156</v>
      </c>
      <c r="C2" s="99"/>
      <c r="D2" s="100"/>
      <c r="E2" s="101" t="s">
        <v>157</v>
      </c>
      <c r="F2" s="102"/>
      <c r="G2" s="103"/>
    </row>
    <row r="3" spans="1:12" x14ac:dyDescent="0.25">
      <c r="A3" s="107"/>
      <c r="B3" s="104" t="s">
        <v>186</v>
      </c>
      <c r="C3" s="94" t="s">
        <v>185</v>
      </c>
      <c r="D3" s="34" t="s">
        <v>185</v>
      </c>
      <c r="E3" s="104" t="s">
        <v>186</v>
      </c>
      <c r="F3" s="94" t="s">
        <v>185</v>
      </c>
      <c r="G3" s="34" t="s">
        <v>185</v>
      </c>
    </row>
    <row r="4" spans="1:12" x14ac:dyDescent="0.25">
      <c r="A4" s="40"/>
      <c r="B4" s="105"/>
      <c r="C4" s="94"/>
      <c r="D4" s="35" t="s">
        <v>186</v>
      </c>
      <c r="E4" s="105"/>
      <c r="F4" s="94"/>
      <c r="G4" s="35" t="s">
        <v>186</v>
      </c>
    </row>
    <row r="5" spans="1:12" x14ac:dyDescent="0.25">
      <c r="A5" s="46"/>
      <c r="B5" s="37" t="s">
        <v>23</v>
      </c>
      <c r="C5" s="37" t="s">
        <v>23</v>
      </c>
      <c r="D5" s="42" t="s">
        <v>78</v>
      </c>
      <c r="E5" s="37" t="s">
        <v>23</v>
      </c>
      <c r="F5" s="37" t="s">
        <v>23</v>
      </c>
      <c r="G5" s="38" t="s">
        <v>78</v>
      </c>
    </row>
    <row r="6" spans="1:12" x14ac:dyDescent="0.25">
      <c r="A6" s="30" t="s">
        <v>158</v>
      </c>
      <c r="B6" s="48">
        <v>535208.81224</v>
      </c>
      <c r="C6" s="48">
        <v>437940.00059000001</v>
      </c>
      <c r="D6" s="65">
        <v>81.826007078825441</v>
      </c>
      <c r="E6" s="48">
        <v>88590.902529999992</v>
      </c>
      <c r="F6" s="48">
        <v>94413.926070000001</v>
      </c>
      <c r="G6" s="65">
        <v>106.57293624255395</v>
      </c>
      <c r="I6" s="45"/>
      <c r="J6" s="45"/>
    </row>
    <row r="7" spans="1:12" x14ac:dyDescent="0.25">
      <c r="A7" s="30" t="s">
        <v>179</v>
      </c>
      <c r="B7" s="80">
        <v>40995.943579999999</v>
      </c>
      <c r="C7" s="80">
        <v>32218.260340000004</v>
      </c>
      <c r="D7" s="81">
        <v>78.588898136053103</v>
      </c>
      <c r="E7" s="80">
        <v>2125.4090000000001</v>
      </c>
      <c r="F7" s="80">
        <v>2125.8170400000004</v>
      </c>
      <c r="G7" s="81">
        <v>100.01919818726657</v>
      </c>
      <c r="I7" s="45"/>
      <c r="J7" s="45"/>
      <c r="L7" s="15"/>
    </row>
    <row r="8" spans="1:12" x14ac:dyDescent="0.25">
      <c r="A8" s="30" t="s">
        <v>178</v>
      </c>
      <c r="B8" s="80">
        <v>25696.856290000003</v>
      </c>
      <c r="C8" s="80">
        <v>22072.900839999998</v>
      </c>
      <c r="D8" s="81">
        <v>85.897280939340916</v>
      </c>
      <c r="E8" s="80">
        <v>1044.8068800000001</v>
      </c>
      <c r="F8" s="80">
        <v>1017.85685</v>
      </c>
      <c r="G8" s="81">
        <v>97.420573072795989</v>
      </c>
      <c r="I8" s="45"/>
      <c r="J8" s="45"/>
      <c r="L8" s="15"/>
    </row>
    <row r="9" spans="1:12" x14ac:dyDescent="0.25">
      <c r="A9" s="30" t="s">
        <v>177</v>
      </c>
      <c r="B9" s="80">
        <v>3599.8141800000003</v>
      </c>
      <c r="C9" s="80">
        <v>3605.6161000000002</v>
      </c>
      <c r="D9" s="81">
        <v>100.16117276364527</v>
      </c>
      <c r="E9" s="80">
        <v>31.654220000000002</v>
      </c>
      <c r="F9" s="80">
        <v>56.139019999999995</v>
      </c>
      <c r="G9" s="81">
        <v>177.35082399755859</v>
      </c>
      <c r="I9" s="45"/>
      <c r="J9" s="45"/>
      <c r="L9" s="15"/>
    </row>
    <row r="10" spans="1:12" x14ac:dyDescent="0.25">
      <c r="A10" s="30" t="s">
        <v>176</v>
      </c>
      <c r="B10" s="80">
        <v>55970.227099999996</v>
      </c>
      <c r="C10" s="80">
        <v>51765.678109999993</v>
      </c>
      <c r="D10" s="81">
        <v>92.487882919453085</v>
      </c>
      <c r="E10" s="80">
        <v>5279.77657</v>
      </c>
      <c r="F10" s="80">
        <v>5478.1511500000006</v>
      </c>
      <c r="G10" s="81">
        <v>103.75725331119459</v>
      </c>
      <c r="I10" s="45"/>
      <c r="J10" s="45"/>
      <c r="L10" s="15"/>
    </row>
    <row r="11" spans="1:12" x14ac:dyDescent="0.25">
      <c r="A11" s="30" t="s">
        <v>175</v>
      </c>
      <c r="B11" s="80">
        <v>53550.276089999999</v>
      </c>
      <c r="C11" s="80">
        <v>37564.417029999997</v>
      </c>
      <c r="D11" s="81">
        <v>70.147942779728808</v>
      </c>
      <c r="E11" s="80">
        <v>31987.185850000002</v>
      </c>
      <c r="F11" s="80">
        <v>36144.084410000003</v>
      </c>
      <c r="G11" s="81">
        <v>112.99551195123342</v>
      </c>
      <c r="I11" s="45"/>
      <c r="J11" s="45"/>
      <c r="L11" s="15"/>
    </row>
    <row r="12" spans="1:12" x14ac:dyDescent="0.25">
      <c r="A12" s="30" t="s">
        <v>174</v>
      </c>
      <c r="B12" s="80">
        <v>64538.361430000004</v>
      </c>
      <c r="C12" s="80">
        <v>58175.228210000008</v>
      </c>
      <c r="D12" s="81">
        <v>90.140541099882725</v>
      </c>
      <c r="E12" s="80">
        <v>4196.6161199999997</v>
      </c>
      <c r="F12" s="80">
        <v>6599.8662099999992</v>
      </c>
      <c r="G12" s="81">
        <v>157.2663789415173</v>
      </c>
      <c r="I12" s="45"/>
      <c r="J12" s="45"/>
      <c r="L12" s="15"/>
    </row>
    <row r="13" spans="1:12" x14ac:dyDescent="0.25">
      <c r="A13" s="30" t="s">
        <v>173</v>
      </c>
      <c r="B13" s="80">
        <v>20967.119590000002</v>
      </c>
      <c r="C13" s="80">
        <v>19358.522500000003</v>
      </c>
      <c r="D13" s="81">
        <v>92.328001549782741</v>
      </c>
      <c r="E13" s="80">
        <v>613.61016000000006</v>
      </c>
      <c r="F13" s="80">
        <v>781.80534999999998</v>
      </c>
      <c r="G13" s="81">
        <v>127.41075701875599</v>
      </c>
      <c r="I13" s="45"/>
      <c r="J13" s="45"/>
      <c r="L13" s="15"/>
    </row>
    <row r="14" spans="1:12" x14ac:dyDescent="0.25">
      <c r="A14" s="30" t="s">
        <v>172</v>
      </c>
      <c r="B14" s="80">
        <v>2734.4107399999998</v>
      </c>
      <c r="C14" s="80">
        <v>1687.21082</v>
      </c>
      <c r="D14" s="81">
        <v>61.702903492838104</v>
      </c>
      <c r="E14" s="80">
        <v>617.8623</v>
      </c>
      <c r="F14" s="80">
        <v>498.16166999999996</v>
      </c>
      <c r="G14" s="81">
        <v>80.626649335944265</v>
      </c>
      <c r="I14" s="45"/>
      <c r="J14" s="45"/>
      <c r="L14" s="15"/>
    </row>
    <row r="15" spans="1:12" x14ac:dyDescent="0.25">
      <c r="A15" s="30" t="s">
        <v>171</v>
      </c>
      <c r="B15" s="80">
        <v>8553.714640000002</v>
      </c>
      <c r="C15" s="80">
        <v>5775.8410100000001</v>
      </c>
      <c r="D15" s="81">
        <v>67.524359334952038</v>
      </c>
      <c r="E15" s="80">
        <v>5919.1019399999996</v>
      </c>
      <c r="F15" s="80">
        <v>4861.9802200000004</v>
      </c>
      <c r="G15" s="81">
        <v>82.140504915852162</v>
      </c>
      <c r="I15" s="45"/>
      <c r="J15" s="45"/>
      <c r="L15" s="15"/>
    </row>
    <row r="16" spans="1:12" x14ac:dyDescent="0.25">
      <c r="A16" s="30" t="s">
        <v>170</v>
      </c>
      <c r="B16" s="80">
        <v>8221.9208899999994</v>
      </c>
      <c r="C16" s="80">
        <v>7352.5576799999999</v>
      </c>
      <c r="D16" s="81">
        <v>89.42627615090079</v>
      </c>
      <c r="E16" s="80">
        <v>935.41328999999996</v>
      </c>
      <c r="F16" s="80">
        <v>942.37941999999998</v>
      </c>
      <c r="G16" s="81">
        <v>100.74471146331479</v>
      </c>
      <c r="I16" s="45"/>
      <c r="J16" s="45"/>
      <c r="L16" s="15"/>
    </row>
    <row r="17" spans="1:12" x14ac:dyDescent="0.25">
      <c r="A17" s="30" t="s">
        <v>169</v>
      </c>
      <c r="B17" s="80">
        <v>19818.431710000001</v>
      </c>
      <c r="C17" s="80">
        <v>19093.56019</v>
      </c>
      <c r="D17" s="81">
        <v>96.342437531854529</v>
      </c>
      <c r="E17" s="80">
        <v>332.94506999999999</v>
      </c>
      <c r="F17" s="80">
        <v>598.48001999999997</v>
      </c>
      <c r="G17" s="81">
        <v>179.75338094058577</v>
      </c>
      <c r="I17" s="45"/>
      <c r="J17" s="45"/>
      <c r="L17" s="15"/>
    </row>
    <row r="18" spans="1:12" x14ac:dyDescent="0.25">
      <c r="A18" s="30" t="s">
        <v>165</v>
      </c>
      <c r="B18" s="80">
        <v>10813.474159999998</v>
      </c>
      <c r="C18" s="80">
        <v>9300.7155299999995</v>
      </c>
      <c r="D18" s="81">
        <v>86.010429140379074</v>
      </c>
      <c r="E18" s="80">
        <v>109.72138000000001</v>
      </c>
      <c r="F18" s="80">
        <v>97.690179999999998</v>
      </c>
      <c r="G18" s="81">
        <v>89.034771527663963</v>
      </c>
      <c r="I18" s="45"/>
      <c r="J18" s="45"/>
      <c r="L18" s="15"/>
    </row>
    <row r="19" spans="1:12" x14ac:dyDescent="0.25">
      <c r="A19" s="30" t="s">
        <v>164</v>
      </c>
      <c r="B19" s="80">
        <v>18588.54191</v>
      </c>
      <c r="C19" s="80">
        <v>12374.89932</v>
      </c>
      <c r="D19" s="81">
        <v>66.572727328025266</v>
      </c>
      <c r="E19" s="80">
        <v>502.55656999999997</v>
      </c>
      <c r="F19" s="80">
        <v>571.82483000000002</v>
      </c>
      <c r="G19" s="81">
        <v>113.78317668794979</v>
      </c>
      <c r="I19" s="45"/>
      <c r="J19" s="45"/>
      <c r="L19" s="15"/>
    </row>
    <row r="20" spans="1:12" x14ac:dyDescent="0.25">
      <c r="A20" s="30" t="s">
        <v>163</v>
      </c>
      <c r="B20" s="80">
        <v>1845.1973799999998</v>
      </c>
      <c r="C20" s="80">
        <v>473.36796000000004</v>
      </c>
      <c r="D20" s="81">
        <v>25.654055502723512</v>
      </c>
      <c r="E20" s="80">
        <v>4.2421699999999998</v>
      </c>
      <c r="F20" s="80">
        <v>38.626529999999995</v>
      </c>
      <c r="G20" s="43" t="s">
        <v>90</v>
      </c>
      <c r="I20" s="45"/>
      <c r="J20" s="45"/>
      <c r="L20" s="15"/>
    </row>
    <row r="21" spans="1:12" x14ac:dyDescent="0.25">
      <c r="A21" s="30" t="s">
        <v>162</v>
      </c>
      <c r="B21" s="80">
        <v>43456.175030000006</v>
      </c>
      <c r="C21" s="80">
        <v>33535.616629999997</v>
      </c>
      <c r="D21" s="81">
        <v>77.171119195025</v>
      </c>
      <c r="E21" s="80">
        <v>23770.938540000006</v>
      </c>
      <c r="F21" s="80">
        <v>24633.355319999999</v>
      </c>
      <c r="G21" s="81">
        <v>103.62802999363605</v>
      </c>
      <c r="I21" s="45"/>
      <c r="J21" s="45"/>
      <c r="L21" s="15"/>
    </row>
    <row r="22" spans="1:12" x14ac:dyDescent="0.25">
      <c r="A22" s="30" t="s">
        <v>161</v>
      </c>
      <c r="B22" s="80">
        <v>82049.373359999998</v>
      </c>
      <c r="C22" s="80">
        <v>68898.592700000008</v>
      </c>
      <c r="D22" s="81">
        <v>83.972113227118015</v>
      </c>
      <c r="E22" s="80">
        <v>5757.83986</v>
      </c>
      <c r="F22" s="80">
        <v>6388.5218299999997</v>
      </c>
      <c r="G22" s="81">
        <v>110.95344756601133</v>
      </c>
      <c r="I22" s="45"/>
      <c r="J22" s="45"/>
      <c r="L22" s="15"/>
    </row>
    <row r="23" spans="1:12" x14ac:dyDescent="0.25">
      <c r="A23" s="30" t="s">
        <v>160</v>
      </c>
      <c r="B23" s="80">
        <v>39616.661800000002</v>
      </c>
      <c r="C23" s="80">
        <v>29241.732609999999</v>
      </c>
      <c r="D23" s="81">
        <v>73.811702655875962</v>
      </c>
      <c r="E23" s="80">
        <v>4304.3178399999997</v>
      </c>
      <c r="F23" s="80">
        <v>1636.9826399999999</v>
      </c>
      <c r="G23" s="81">
        <v>38.03117476101626</v>
      </c>
      <c r="I23" s="45"/>
      <c r="J23" s="45"/>
      <c r="L23" s="15"/>
    </row>
    <row r="24" spans="1:12" x14ac:dyDescent="0.25">
      <c r="A24" s="30" t="s">
        <v>166</v>
      </c>
      <c r="B24" s="80">
        <v>8399.2666499999996</v>
      </c>
      <c r="C24" s="80">
        <v>7603.9541099999997</v>
      </c>
      <c r="D24" s="81">
        <v>90.531166908482419</v>
      </c>
      <c r="E24" s="80">
        <v>403.84703000000002</v>
      </c>
      <c r="F24" s="80">
        <v>341.41698000000002</v>
      </c>
      <c r="G24" s="81">
        <v>84.54116401450321</v>
      </c>
      <c r="I24" s="45"/>
      <c r="J24" s="45"/>
      <c r="L24" s="15"/>
    </row>
    <row r="25" spans="1:12" x14ac:dyDescent="0.25">
      <c r="A25" s="30" t="s">
        <v>159</v>
      </c>
      <c r="B25" s="80">
        <v>626.04218000000003</v>
      </c>
      <c r="C25" s="80">
        <v>297.12617999999998</v>
      </c>
      <c r="D25" s="81">
        <v>47.461048071872725</v>
      </c>
      <c r="E25" s="80">
        <v>92.005399999999995</v>
      </c>
      <c r="F25" s="80">
        <v>849.60728000000006</v>
      </c>
      <c r="G25" s="43" t="s">
        <v>90</v>
      </c>
      <c r="I25" s="45"/>
      <c r="J25" s="45"/>
      <c r="L25" s="15"/>
    </row>
    <row r="26" spans="1:12" x14ac:dyDescent="0.25">
      <c r="A26" s="30" t="s">
        <v>167</v>
      </c>
      <c r="B26" s="80">
        <v>25140.402339999997</v>
      </c>
      <c r="C26" s="80">
        <v>17506.100910000001</v>
      </c>
      <c r="D26" s="81">
        <v>69.633336305627338</v>
      </c>
      <c r="E26" s="80">
        <v>553.71234000000004</v>
      </c>
      <c r="F26" s="80">
        <v>743.12912000000006</v>
      </c>
      <c r="G26" s="81">
        <v>134.20851700722437</v>
      </c>
      <c r="I26" s="45"/>
      <c r="J26" s="45"/>
      <c r="L26" s="15"/>
    </row>
    <row r="27" spans="1:12" x14ac:dyDescent="0.25">
      <c r="A27" s="30" t="s">
        <v>168</v>
      </c>
      <c r="B27" s="80">
        <v>26.601189999999999</v>
      </c>
      <c r="C27" s="80">
        <v>38.10181</v>
      </c>
      <c r="D27" s="81">
        <v>143.23347940449281</v>
      </c>
      <c r="E27" s="80">
        <v>7.34</v>
      </c>
      <c r="F27" s="80">
        <v>8.0500000000000007</v>
      </c>
      <c r="G27" s="81">
        <v>109.67302452316076</v>
      </c>
      <c r="I27" s="45"/>
      <c r="J27" s="45"/>
      <c r="L27" s="15"/>
    </row>
    <row r="28" spans="1:12" x14ac:dyDescent="0.25">
      <c r="C28" s="55"/>
      <c r="D28" s="56"/>
      <c r="E28" s="55"/>
      <c r="I28" s="45"/>
      <c r="J28" s="45"/>
    </row>
    <row r="29" spans="1:12" x14ac:dyDescent="0.25">
      <c r="C29" s="55"/>
      <c r="D29" s="55"/>
      <c r="E29" s="55"/>
    </row>
    <row r="30" spans="1:12" x14ac:dyDescent="0.25">
      <c r="A30" s="13" t="s">
        <v>18</v>
      </c>
      <c r="C30" s="55"/>
      <c r="D30" s="55"/>
      <c r="E30" s="55"/>
    </row>
    <row r="32" spans="1:12" x14ac:dyDescent="0.25">
      <c r="E32" s="44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kg</vt:lpstr>
      <vt:lpstr>kuff</vt:lpstr>
      <vt:lpstr>kuguf</vt:lpstr>
      <vt:lpstr>polje</vt:lpstr>
      <vt:lpstr>yfyfyuf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2021-04-28T08:59:48Z</dcterms:modified>
</cp:coreProperties>
</file>