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9195" activeTab="1"/>
  </bookViews>
  <sheets>
    <sheet name="Mlijeko_Proizvodi" sheetId="3" r:id="rId1"/>
    <sheet name="Masti_Proteini" sheetId="7" r:id="rId2"/>
    <sheet name="prosjeci_hide" sheetId="8" state="hidden" r:id="rId3"/>
  </sheets>
  <definedNames>
    <definedName name="_xlnm._FilterDatabase" localSheetId="0" hidden="1">Mlijeko_Proizvodi!$I$8:$L$183</definedName>
    <definedName name="Slicer_Godina">#N/A</definedName>
    <definedName name="Slicer_Godina1">#N/A</definedName>
    <definedName name="Slicer_Jedinica_mjere">#N/A</definedName>
    <definedName name="Slicer_Kravlje_mlijeko_i_dobijeni_mlječni_proizvodi">#N/A</definedName>
    <definedName name="Slicer_Kravlje_mlijeko_i_dobijeni_mlječni_proizvodi_kg">#N/A</definedName>
    <definedName name="Slicer_Mjesec">#N/A</definedName>
    <definedName name="Slicer_Mjesec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4:slicerCache r:id="rId7"/>
        <x14:slicerCache r:id="rId8"/>
        <x14:slicerCache r:id="rId9"/>
        <x14:slicerCache r:id="rId10"/>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9" i="7" l="1"/>
  <c r="N88" i="7"/>
  <c r="N87" i="7"/>
  <c r="L88" i="7"/>
  <c r="L89" i="7"/>
  <c r="L87" i="7"/>
  <c r="J89" i="7"/>
  <c r="J88" i="7"/>
  <c r="J87" i="7"/>
  <c r="N192" i="3"/>
  <c r="N193" i="3"/>
  <c r="N194" i="3"/>
  <c r="N195" i="3"/>
  <c r="N197" i="3"/>
  <c r="N191" i="3"/>
  <c r="L192" i="3"/>
  <c r="L193" i="3"/>
  <c r="L194" i="3"/>
  <c r="L195" i="3"/>
  <c r="L197" i="3"/>
  <c r="L191" i="3"/>
  <c r="J197" i="3"/>
  <c r="J192" i="3"/>
  <c r="J193" i="3"/>
  <c r="J194" i="3"/>
  <c r="J195" i="3"/>
  <c r="J191" i="3"/>
  <c r="L190" i="3" l="1"/>
  <c r="J190" i="3"/>
  <c r="N190" i="3"/>
  <c r="N188" i="3"/>
  <c r="N187" i="3"/>
  <c r="N186" i="3"/>
  <c r="N185" i="3"/>
  <c r="N184" i="3"/>
  <c r="L188" i="3"/>
  <c r="L187" i="3"/>
  <c r="L186" i="3"/>
  <c r="L185" i="3"/>
  <c r="L184" i="3"/>
  <c r="J188" i="3"/>
  <c r="J187" i="3"/>
  <c r="J186" i="3"/>
  <c r="J185" i="3"/>
  <c r="J184" i="3"/>
  <c r="N86" i="7"/>
  <c r="N85" i="7"/>
  <c r="N84" i="7"/>
  <c r="L86" i="7"/>
  <c r="L84" i="7"/>
  <c r="L85" i="7"/>
  <c r="J86" i="7"/>
  <c r="J85" i="7"/>
  <c r="J84" i="7"/>
  <c r="N83" i="7" l="1"/>
  <c r="N82" i="7"/>
  <c r="N81" i="7"/>
  <c r="L81" i="7"/>
  <c r="L82" i="7"/>
  <c r="L83" i="7"/>
  <c r="N183" i="3" l="1"/>
  <c r="N181" i="3"/>
  <c r="N180" i="3"/>
  <c r="N179" i="3"/>
  <c r="N178" i="3"/>
  <c r="N177" i="3"/>
  <c r="N176" i="3"/>
  <c r="N174" i="3"/>
  <c r="N173" i="3"/>
  <c r="N172" i="3"/>
  <c r="N171" i="3"/>
  <c r="N170" i="3"/>
  <c r="N169" i="3"/>
  <c r="N167" i="3"/>
  <c r="N166" i="3"/>
  <c r="N165" i="3"/>
  <c r="N164" i="3"/>
  <c r="N163" i="3"/>
  <c r="N162" i="3"/>
  <c r="N160" i="3"/>
  <c r="N159" i="3"/>
  <c r="N158" i="3"/>
  <c r="N157" i="3"/>
  <c r="N156" i="3"/>
  <c r="N155" i="3"/>
  <c r="N153" i="3"/>
  <c r="N152" i="3"/>
  <c r="N151" i="3"/>
  <c r="N150" i="3"/>
  <c r="N149" i="3"/>
  <c r="N148" i="3"/>
  <c r="N147" i="3"/>
  <c r="N146" i="3"/>
  <c r="N145" i="3"/>
  <c r="N144" i="3"/>
  <c r="N143" i="3"/>
  <c r="N142" i="3"/>
  <c r="N141" i="3"/>
  <c r="N139" i="3"/>
  <c r="N138" i="3"/>
  <c r="N137" i="3"/>
  <c r="N136" i="3"/>
  <c r="N135" i="3"/>
  <c r="N134" i="3"/>
  <c r="N132" i="3"/>
  <c r="N131" i="3"/>
  <c r="N130" i="3"/>
  <c r="N129" i="3"/>
  <c r="N128" i="3"/>
  <c r="N127"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L94" i="3" l="1"/>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3" i="3"/>
  <c r="L93" i="3"/>
  <c r="J115" i="3"/>
  <c r="J116" i="3"/>
  <c r="J117" i="3"/>
  <c r="J118" i="3"/>
  <c r="J119" i="3"/>
  <c r="J120" i="3"/>
  <c r="J121" i="3"/>
  <c r="J122" i="3"/>
  <c r="J123" i="3"/>
  <c r="J124" i="3"/>
  <c r="J125" i="3"/>
  <c r="J127" i="3"/>
  <c r="J128" i="3"/>
  <c r="J129" i="3"/>
  <c r="J130" i="3"/>
  <c r="J131" i="3"/>
  <c r="J132" i="3"/>
  <c r="J134" i="3"/>
  <c r="J135" i="3"/>
  <c r="J136" i="3"/>
  <c r="J137" i="3"/>
  <c r="J138" i="3"/>
  <c r="J139" i="3"/>
  <c r="J141" i="3"/>
  <c r="J142" i="3"/>
  <c r="J143" i="3"/>
  <c r="J144" i="3"/>
  <c r="J145" i="3"/>
  <c r="J146" i="3"/>
  <c r="J148" i="3"/>
  <c r="J149" i="3"/>
  <c r="J150" i="3"/>
  <c r="J151" i="3"/>
  <c r="J152" i="3"/>
  <c r="J153" i="3"/>
  <c r="J155" i="3"/>
  <c r="J156" i="3"/>
  <c r="J157" i="3"/>
  <c r="J158" i="3"/>
  <c r="J159" i="3"/>
  <c r="J160" i="3"/>
  <c r="J162" i="3"/>
  <c r="J163" i="3"/>
  <c r="J164" i="3"/>
  <c r="J165" i="3"/>
  <c r="J166" i="3"/>
  <c r="J167" i="3"/>
  <c r="J169" i="3"/>
  <c r="J170" i="3"/>
  <c r="J171" i="3"/>
  <c r="J172" i="3"/>
  <c r="J173" i="3"/>
  <c r="J174" i="3"/>
  <c r="J176" i="3"/>
  <c r="J177" i="3"/>
  <c r="J178" i="3"/>
  <c r="J179" i="3"/>
  <c r="J180" i="3"/>
  <c r="J181" i="3"/>
  <c r="J183" i="3"/>
  <c r="J114" i="3"/>
  <c r="J108" i="3"/>
  <c r="J109" i="3"/>
  <c r="J110" i="3"/>
  <c r="J111" i="3"/>
  <c r="J112" i="3"/>
  <c r="J113" i="3"/>
  <c r="J107" i="3"/>
  <c r="J101" i="3"/>
  <c r="J102" i="3"/>
  <c r="J103" i="3"/>
  <c r="J104" i="3"/>
  <c r="J105" i="3"/>
  <c r="J106" i="3"/>
  <c r="J100" i="3"/>
  <c r="J94" i="3"/>
  <c r="J95" i="3"/>
  <c r="J96" i="3"/>
  <c r="J97" i="3"/>
  <c r="J98" i="3"/>
  <c r="J99" i="3"/>
  <c r="J93" i="3"/>
  <c r="J87" i="3"/>
  <c r="J88" i="3"/>
  <c r="J89" i="3"/>
  <c r="J90" i="3"/>
  <c r="J91" i="3"/>
  <c r="J92" i="3"/>
  <c r="J86" i="3"/>
  <c r="J80" i="3"/>
  <c r="J81" i="3"/>
  <c r="J82" i="3"/>
  <c r="J83" i="3"/>
  <c r="J84" i="3"/>
  <c r="J85" i="3"/>
  <c r="J79" i="3"/>
  <c r="J73" i="3"/>
  <c r="J74" i="3"/>
  <c r="J75" i="3"/>
  <c r="J76" i="3"/>
  <c r="J77" i="3"/>
  <c r="J78" i="3"/>
  <c r="J72" i="3"/>
  <c r="J66" i="3"/>
  <c r="J67" i="3"/>
  <c r="J68" i="3"/>
  <c r="J69" i="3"/>
  <c r="J70" i="3"/>
  <c r="J71" i="3"/>
  <c r="J65" i="3"/>
  <c r="J59" i="3"/>
  <c r="J60" i="3"/>
  <c r="J61" i="3"/>
  <c r="J62" i="3"/>
  <c r="J63" i="3"/>
  <c r="J64" i="3"/>
  <c r="J58" i="3"/>
  <c r="J52" i="3"/>
  <c r="J53" i="3"/>
  <c r="J54" i="3"/>
  <c r="J55" i="3"/>
  <c r="J56" i="3"/>
  <c r="J57" i="3"/>
  <c r="J51" i="3"/>
  <c r="J45" i="3"/>
  <c r="J46" i="3"/>
  <c r="J47" i="3"/>
  <c r="J48" i="3"/>
  <c r="J49" i="3"/>
  <c r="J50" i="3"/>
  <c r="J44" i="3"/>
  <c r="J38" i="3"/>
  <c r="J39" i="3"/>
  <c r="J40" i="3"/>
  <c r="J41" i="3"/>
  <c r="J42" i="3"/>
  <c r="J43" i="3"/>
  <c r="J37" i="3"/>
  <c r="J31" i="3"/>
  <c r="J32" i="3"/>
  <c r="J33" i="3"/>
  <c r="J34" i="3"/>
  <c r="J35" i="3"/>
  <c r="J36" i="3"/>
  <c r="J30" i="3"/>
  <c r="J24" i="3"/>
  <c r="J25" i="3"/>
  <c r="J26" i="3"/>
  <c r="J27" i="3"/>
  <c r="J28" i="3"/>
  <c r="J29" i="3"/>
  <c r="J23" i="3"/>
  <c r="J17" i="3"/>
  <c r="J18" i="3"/>
  <c r="J19" i="3"/>
  <c r="J20" i="3"/>
  <c r="J21" i="3"/>
  <c r="J22" i="3"/>
  <c r="J16" i="3"/>
  <c r="J10" i="3"/>
  <c r="J11" i="3"/>
  <c r="J12" i="3"/>
  <c r="J13" i="3"/>
  <c r="J14" i="3"/>
  <c r="J15" i="3"/>
  <c r="J9" i="3"/>
  <c r="N44" i="7" l="1"/>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0" i="7"/>
  <c r="N11" i="7"/>
  <c r="N9" i="7"/>
  <c r="N80" i="7"/>
  <c r="N79" i="7"/>
  <c r="N77" i="7"/>
  <c r="N76" i="7"/>
  <c r="N74" i="7"/>
  <c r="N73" i="7"/>
  <c r="N71" i="7"/>
  <c r="N70" i="7"/>
  <c r="N68" i="7"/>
  <c r="N67" i="7"/>
  <c r="N65" i="7"/>
  <c r="N64" i="7"/>
  <c r="N62" i="7"/>
  <c r="N61" i="7"/>
  <c r="N59" i="7"/>
  <c r="N58" i="7"/>
  <c r="N56" i="7"/>
  <c r="N55" i="7"/>
  <c r="N53" i="7"/>
  <c r="N52" i="7"/>
  <c r="N50" i="7"/>
  <c r="N49" i="7"/>
  <c r="N47" i="7"/>
  <c r="N46" i="7"/>
  <c r="N48" i="7" l="1"/>
  <c r="N51" i="7"/>
  <c r="N54" i="7"/>
  <c r="N57" i="7"/>
  <c r="N60" i="7"/>
  <c r="N63" i="7"/>
  <c r="N66" i="7"/>
  <c r="N69" i="7"/>
  <c r="N72" i="7"/>
  <c r="N75" i="7"/>
  <c r="N78" i="7"/>
  <c r="N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J11"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12" i="7"/>
  <c r="J10" i="7" l="1"/>
  <c r="J9" i="7" l="1"/>
  <c r="N87" i="3"/>
  <c r="N88" i="3"/>
  <c r="N89" i="3"/>
  <c r="N90" i="3"/>
  <c r="N91" i="3"/>
  <c r="N92" i="3"/>
  <c r="N86" i="3"/>
  <c r="L87" i="3"/>
  <c r="L88" i="3"/>
  <c r="L89" i="3"/>
  <c r="L90" i="3"/>
  <c r="L91" i="3"/>
  <c r="L92" i="3"/>
  <c r="L86" i="3"/>
  <c r="N80" i="3"/>
  <c r="N81" i="3"/>
  <c r="N82" i="3"/>
  <c r="N83" i="3"/>
  <c r="N84" i="3"/>
  <c r="N85" i="3"/>
  <c r="N79" i="3"/>
  <c r="L80" i="3"/>
  <c r="L81" i="3"/>
  <c r="L82" i="3"/>
  <c r="L83" i="3"/>
  <c r="L84" i="3"/>
  <c r="L85" i="3"/>
  <c r="L79" i="3"/>
  <c r="N73" i="3"/>
  <c r="N74" i="3"/>
  <c r="N75" i="3"/>
  <c r="N76" i="3"/>
  <c r="N77" i="3"/>
  <c r="N78" i="3"/>
  <c r="N72" i="3"/>
  <c r="L73" i="3"/>
  <c r="L74" i="3"/>
  <c r="L75" i="3"/>
  <c r="L76" i="3"/>
  <c r="L77" i="3"/>
  <c r="L78" i="3"/>
  <c r="L72" i="3"/>
  <c r="N66" i="3"/>
  <c r="N67" i="3"/>
  <c r="N68" i="3"/>
  <c r="N69" i="3"/>
  <c r="N70" i="3"/>
  <c r="N71" i="3"/>
  <c r="N65" i="3"/>
  <c r="L66" i="3"/>
  <c r="L67" i="3"/>
  <c r="L68" i="3"/>
  <c r="L69" i="3"/>
  <c r="L70" i="3"/>
  <c r="L71" i="3"/>
  <c r="L65" i="3"/>
  <c r="N59" i="3"/>
  <c r="N60" i="3"/>
  <c r="N61" i="3"/>
  <c r="N62" i="3"/>
  <c r="N63" i="3"/>
  <c r="N64" i="3"/>
  <c r="N58" i="3"/>
  <c r="L59" i="3"/>
  <c r="L60" i="3"/>
  <c r="L61" i="3"/>
  <c r="L62" i="3"/>
  <c r="L63" i="3"/>
  <c r="L64" i="3"/>
  <c r="L58" i="3"/>
  <c r="N52" i="3"/>
  <c r="N53" i="3"/>
  <c r="N54" i="3"/>
  <c r="N55" i="3"/>
  <c r="N56" i="3"/>
  <c r="N57" i="3"/>
  <c r="N51" i="3"/>
  <c r="L52" i="3"/>
  <c r="L53" i="3"/>
  <c r="L54" i="3"/>
  <c r="L55" i="3"/>
  <c r="L56" i="3"/>
  <c r="L57" i="3"/>
  <c r="L51" i="3"/>
  <c r="N45" i="3"/>
  <c r="N46" i="3"/>
  <c r="N47" i="3"/>
  <c r="N48" i="3"/>
  <c r="N49" i="3"/>
  <c r="N50" i="3"/>
  <c r="N44" i="3"/>
  <c r="L45" i="3"/>
  <c r="L46" i="3"/>
  <c r="L47" i="3"/>
  <c r="L48" i="3"/>
  <c r="L49" i="3"/>
  <c r="L50" i="3"/>
  <c r="L44" i="3"/>
  <c r="N38" i="3"/>
  <c r="N39" i="3"/>
  <c r="N40" i="3"/>
  <c r="N41" i="3"/>
  <c r="N42" i="3"/>
  <c r="N43" i="3"/>
  <c r="N37" i="3"/>
  <c r="L38" i="3"/>
  <c r="L39" i="3"/>
  <c r="L40" i="3"/>
  <c r="L41" i="3"/>
  <c r="L42" i="3"/>
  <c r="L43" i="3"/>
  <c r="L37" i="3"/>
  <c r="N31" i="3"/>
  <c r="N32" i="3"/>
  <c r="N33" i="3"/>
  <c r="N34" i="3"/>
  <c r="N35" i="3"/>
  <c r="N36" i="3"/>
  <c r="N30" i="3"/>
  <c r="L31" i="3"/>
  <c r="L32" i="3"/>
  <c r="L33" i="3"/>
  <c r="L34" i="3"/>
  <c r="L35" i="3"/>
  <c r="L36" i="3"/>
  <c r="L30" i="3"/>
  <c r="N24" i="3"/>
  <c r="N25" i="3"/>
  <c r="N26" i="3"/>
  <c r="N27" i="3"/>
  <c r="N28" i="3"/>
  <c r="N29" i="3"/>
  <c r="N23" i="3"/>
  <c r="L24" i="3"/>
  <c r="L25" i="3"/>
  <c r="L26" i="3"/>
  <c r="L27" i="3"/>
  <c r="L28" i="3"/>
  <c r="L29" i="3"/>
  <c r="L23" i="3"/>
  <c r="N17" i="3"/>
  <c r="N18" i="3"/>
  <c r="N19" i="3"/>
  <c r="N20" i="3"/>
  <c r="N21" i="3"/>
  <c r="N22" i="3"/>
  <c r="N16" i="3"/>
  <c r="L17" i="3"/>
  <c r="L18" i="3"/>
  <c r="L19" i="3"/>
  <c r="L20" i="3"/>
  <c r="L21" i="3"/>
  <c r="L22" i="3"/>
  <c r="L16" i="3"/>
  <c r="N10" i="3"/>
  <c r="N11" i="3"/>
  <c r="N12" i="3"/>
  <c r="N13" i="3"/>
  <c r="N14" i="3"/>
  <c r="N15" i="3"/>
  <c r="N9" i="3"/>
  <c r="L15" i="3"/>
  <c r="L10" i="3"/>
  <c r="L11" i="3"/>
  <c r="L12" i="3"/>
  <c r="L13" i="3"/>
  <c r="L9" i="3"/>
</calcChain>
</file>

<file path=xl/sharedStrings.xml><?xml version="1.0" encoding="utf-8"?>
<sst xmlns="http://schemas.openxmlformats.org/spreadsheetml/2006/main" count="1754" uniqueCount="228">
  <si>
    <t>Mjesec</t>
  </si>
  <si>
    <t>Kolicina</t>
  </si>
  <si>
    <t>Jedinica mjere</t>
  </si>
  <si>
    <t>kg</t>
  </si>
  <si>
    <t>%</t>
  </si>
  <si>
    <r>
      <t xml:space="preserve">                     </t>
    </r>
    <r>
      <rPr>
        <b/>
        <sz val="8"/>
        <color theme="1"/>
        <rFont val="Arial"/>
        <family val="2"/>
      </rPr>
      <t xml:space="preserve">          CRNA GORA
                                      UPRAVA ZA STATISTIKU
                                      IV Proleterske 2, 81000 Podgorica         
                                      Tel: +382 20 230 811                                   
                                      Fax: +382 20 230 814                                      
                                      www.monstat.org           
                                      contact@monstat.org</t>
    </r>
    <r>
      <rPr>
        <b/>
        <sz val="11"/>
        <color theme="1"/>
        <rFont val="Arial"/>
        <family val="2"/>
      </rPr>
      <t xml:space="preserve">	
		</t>
    </r>
  </si>
  <si>
    <t>Kravlje mlijeko i dobijeni mlječni proizvodi</t>
  </si>
  <si>
    <t>III 2019
II 2019</t>
  </si>
  <si>
    <t>IV 2019
III 2019</t>
  </si>
  <si>
    <t>V 2019
IV 2019</t>
  </si>
  <si>
    <t>VI 2019
V 2019</t>
  </si>
  <si>
    <t>VII 2019
VI 2019</t>
  </si>
  <si>
    <t>VIII 2019
VII 2019</t>
  </si>
  <si>
    <t>IX 2019
VIII 2019</t>
  </si>
  <si>
    <t>X 2019
IX 2019</t>
  </si>
  <si>
    <t>XI 2019
X 2019</t>
  </si>
  <si>
    <t>XI 2020
X 2020</t>
  </si>
  <si>
    <t>XII 2019
XI 2019</t>
  </si>
  <si>
    <t>XII 2020
XI 2020</t>
  </si>
  <si>
    <t>I 2020
XII 2019</t>
  </si>
  <si>
    <t>II 2020
I 2020</t>
  </si>
  <si>
    <t>III 2020
II 2020</t>
  </si>
  <si>
    <t>IV 2020
III 2020</t>
  </si>
  <si>
    <t>V 2020
IV 2020</t>
  </si>
  <si>
    <t>VI 2020
V 2020</t>
  </si>
  <si>
    <t>VII 2020
VI 2020</t>
  </si>
  <si>
    <t>VIII 2020
VII 2020</t>
  </si>
  <si>
    <t>IX 2020
VIII 2020</t>
  </si>
  <si>
    <t>X 2020
IX 2020</t>
  </si>
  <si>
    <t>I 2021
XII 2020</t>
  </si>
  <si>
    <t>1_Kravlje mlijeko</t>
  </si>
  <si>
    <t>2_Konzumno mlijeko</t>
  </si>
  <si>
    <t>3_Pavlaka</t>
  </si>
  <si>
    <t>4_Fermentisani mlječni proizvodi</t>
  </si>
  <si>
    <t>5_Kajmak</t>
  </si>
  <si>
    <t>6_Drugi žuto-masni proizvodi</t>
  </si>
  <si>
    <t>7_Sir – isključivo od kravljeg mlijeka</t>
  </si>
  <si>
    <t>KRAVLJE MLIJEKO I DOBIJENI MLJEČNI PROIZVODI</t>
  </si>
  <si>
    <t xml:space="preserve">     Sadržaj masti</t>
  </si>
  <si>
    <t xml:space="preserve">     Sadržaj proteina</t>
  </si>
  <si>
    <t>Količina mlijeka</t>
  </si>
  <si>
    <t>KRAVLJE MLIJEKO - MASTI I PROTEINI</t>
  </si>
  <si>
    <t>Masti i proteini</t>
  </si>
  <si>
    <t>Godina</t>
  </si>
  <si>
    <t>04_April</t>
  </si>
  <si>
    <t>08_Avgust</t>
  </si>
  <si>
    <t>12_Decembar</t>
  </si>
  <si>
    <t>02_Februar</t>
  </si>
  <si>
    <t>01_Januar</t>
  </si>
  <si>
    <t>07_Jul</t>
  </si>
  <si>
    <t>06_Jun</t>
  </si>
  <si>
    <t>05_Maj</t>
  </si>
  <si>
    <t>03_Mart</t>
  </si>
  <si>
    <t>11_Novembar</t>
  </si>
  <si>
    <t>10_Oktobar</t>
  </si>
  <si>
    <t>09_Septembar</t>
  </si>
  <si>
    <r>
      <t xml:space="preserve">INDEX </t>
    </r>
    <r>
      <rPr>
        <b/>
        <vertAlign val="superscript"/>
        <sz val="8"/>
        <color theme="1"/>
        <rFont val="Arial"/>
        <family val="2"/>
      </rPr>
      <t>1</t>
    </r>
  </si>
  <si>
    <r>
      <t xml:space="preserve">INDEX </t>
    </r>
    <r>
      <rPr>
        <b/>
        <vertAlign val="superscript"/>
        <sz val="8"/>
        <color theme="1"/>
        <rFont val="Arial"/>
        <family val="2"/>
      </rPr>
      <t>2</t>
    </r>
  </si>
  <si>
    <t>Ø 2019</t>
  </si>
  <si>
    <t>Ø 2020</t>
  </si>
  <si>
    <r>
      <t xml:space="preserve">                     </t>
    </r>
    <r>
      <rPr>
        <b/>
        <sz val="8"/>
        <color theme="1"/>
        <rFont val="Arial"/>
        <family val="2"/>
      </rPr>
      <t xml:space="preserve">          CRNA GORA
                                      UPRAVA ZA STATISTIKU
                                      IV Proleterske 2, 81000 Podgorica         
                                      Tel: +382 20 230 811                                   
                                      Fax: +382 20 230 814                                      
                                      www.monstat.org                                                   contact@monstat.org</t>
    </r>
    <r>
      <rPr>
        <b/>
        <sz val="11"/>
        <color theme="1"/>
        <rFont val="Arial"/>
        <family val="2"/>
      </rPr>
      <t xml:space="preserve">
		</t>
    </r>
  </si>
  <si>
    <r>
      <rPr>
        <b/>
        <sz val="7.5"/>
        <color theme="1"/>
        <rFont val="Arial"/>
        <family val="2"/>
      </rPr>
      <t>INDEX 1</t>
    </r>
    <r>
      <rPr>
        <sz val="7.5"/>
        <color theme="1"/>
        <rFont val="Arial"/>
        <family val="2"/>
      </rPr>
      <t xml:space="preserve"> predstavlja odnos količine mlijeka/mliječnog proizvoda u tekućem mjesecu i količine mlijeka/mliječnog proizvoda u prethodnom mjesecu.</t>
    </r>
  </si>
  <si>
    <r>
      <rPr>
        <b/>
        <sz val="7.5"/>
        <color theme="1"/>
        <rFont val="Arial"/>
        <family val="2"/>
      </rPr>
      <t>INDEX 2</t>
    </r>
    <r>
      <rPr>
        <sz val="7.5"/>
        <color theme="1"/>
        <rFont val="Arial"/>
        <family val="2"/>
      </rPr>
      <t xml:space="preserve"> predstavlja odnos količine mlijeka/mliječnog proizvoda u tekućem mjesecu i količine mlijeka/mliječnog proizvoda u istom mjesecu prethodne godine.</t>
    </r>
  </si>
  <si>
    <r>
      <rPr>
        <b/>
        <sz val="7.5"/>
        <color theme="1"/>
        <rFont val="Arial"/>
        <family val="2"/>
      </rPr>
      <t>INDEX 3</t>
    </r>
    <r>
      <rPr>
        <sz val="7.5"/>
        <color theme="1"/>
        <rFont val="Arial"/>
        <family val="2"/>
      </rPr>
      <t xml:space="preserve"> predstavlja odnos između količine mlijeka/mliječnog proizvoda u tekućem mjesecu i prosječne količine mlijeka/mliječnog proizvoda prethodne godine.</t>
    </r>
  </si>
  <si>
    <r>
      <rPr>
        <b/>
        <sz val="7.5"/>
        <color theme="1"/>
        <rFont val="Arial"/>
        <family val="2"/>
      </rPr>
      <t>INDEX 2</t>
    </r>
    <r>
      <rPr>
        <sz val="7.5"/>
        <color theme="1"/>
        <rFont val="Arial"/>
        <family val="2"/>
      </rPr>
      <t xml:space="preserve"> predstavlja odnos količine mlijeka/masti/proteina u tekućem mjesecu i količine mlijeka/masti/proteina u istom mjesecu prethodne godine.</t>
    </r>
  </si>
  <si>
    <r>
      <rPr>
        <b/>
        <sz val="7.5"/>
        <color theme="1"/>
        <rFont val="Arial"/>
        <family val="2"/>
      </rPr>
      <t>INDEX 3</t>
    </r>
    <r>
      <rPr>
        <sz val="7.5"/>
        <color theme="1"/>
        <rFont val="Arial"/>
        <family val="2"/>
      </rPr>
      <t xml:space="preserve"> predstavlja odnos između količine mlijeka/masti/proteina u tekućem mjesecu i prosječne količine mlijeka/masti/proteina prethodne godine.</t>
    </r>
  </si>
  <si>
    <r>
      <rPr>
        <b/>
        <sz val="7.5"/>
        <color theme="1"/>
        <rFont val="Arial"/>
        <family val="2"/>
      </rPr>
      <t xml:space="preserve">INDEX 1 </t>
    </r>
    <r>
      <rPr>
        <sz val="7.5"/>
        <color theme="1"/>
        <rFont val="Arial"/>
        <family val="2"/>
      </rPr>
      <t>predstavlja odnos količine mlijeka/masti/proteina u tekućem mjesecu i količine mlijeka/masti/proteina u prethodnom mjesecu.</t>
    </r>
  </si>
  <si>
    <t>I 2020
Ø 2019</t>
  </si>
  <si>
    <t>I 2020
Ø 2021</t>
  </si>
  <si>
    <t>II 2020
Ø 2019</t>
  </si>
  <si>
    <t>III 2020
Ø 2019</t>
  </si>
  <si>
    <t>IV 2020
Ø 2019</t>
  </si>
  <si>
    <t>V 2020
Ø 2019</t>
  </si>
  <si>
    <t>VI 2020
Ø 2019</t>
  </si>
  <si>
    <t>VII 2020
Ø 2019</t>
  </si>
  <si>
    <t>VIII 2020
Ø 2019</t>
  </si>
  <si>
    <t>IX 2020
Ø 2019</t>
  </si>
  <si>
    <t>X 2020
Ø 2019</t>
  </si>
  <si>
    <t>XI 2020
Ø 2019</t>
  </si>
  <si>
    <t>XII 2020
Ø 2019</t>
  </si>
  <si>
    <t>I 2021
Ø 2020</t>
  </si>
  <si>
    <r>
      <t xml:space="preserve">II 2019
</t>
    </r>
    <r>
      <rPr>
        <b/>
        <sz val="8"/>
        <rFont val="Arial"/>
        <family val="2"/>
      </rPr>
      <t>I 2019</t>
    </r>
  </si>
  <si>
    <r>
      <rPr>
        <b/>
        <u/>
        <sz val="8"/>
        <color theme="1"/>
        <rFont val="Arial"/>
        <family val="2"/>
      </rPr>
      <t>I 2020</t>
    </r>
    <r>
      <rPr>
        <b/>
        <sz val="8"/>
        <color theme="1"/>
        <rFont val="Arial"/>
        <family val="2"/>
      </rPr>
      <t xml:space="preserve">
I 2019</t>
    </r>
  </si>
  <si>
    <r>
      <rPr>
        <b/>
        <u/>
        <sz val="8"/>
        <color theme="1"/>
        <rFont val="Arial"/>
        <family val="2"/>
      </rPr>
      <t>II 2020</t>
    </r>
    <r>
      <rPr>
        <b/>
        <sz val="8"/>
        <color theme="1"/>
        <rFont val="Arial"/>
        <family val="2"/>
      </rPr>
      <t xml:space="preserve">
II 2019</t>
    </r>
  </si>
  <si>
    <r>
      <rPr>
        <b/>
        <u/>
        <sz val="8"/>
        <color theme="1"/>
        <rFont val="Arial"/>
        <family val="2"/>
      </rPr>
      <t>III 2020</t>
    </r>
    <r>
      <rPr>
        <b/>
        <sz val="8"/>
        <color theme="1"/>
        <rFont val="Arial"/>
        <family val="2"/>
      </rPr>
      <t xml:space="preserve">
III 2019</t>
    </r>
  </si>
  <si>
    <r>
      <rPr>
        <b/>
        <u/>
        <sz val="8"/>
        <color theme="1"/>
        <rFont val="Arial"/>
        <family val="2"/>
      </rPr>
      <t>IV 2020</t>
    </r>
    <r>
      <rPr>
        <b/>
        <sz val="8"/>
        <color theme="1"/>
        <rFont val="Arial"/>
        <family val="2"/>
      </rPr>
      <t xml:space="preserve">
IV 2019</t>
    </r>
  </si>
  <si>
    <r>
      <rPr>
        <b/>
        <u/>
        <sz val="8"/>
        <color theme="1"/>
        <rFont val="Arial"/>
        <family val="2"/>
      </rPr>
      <t>V 2020</t>
    </r>
    <r>
      <rPr>
        <b/>
        <sz val="8"/>
        <color theme="1"/>
        <rFont val="Arial"/>
        <family val="2"/>
      </rPr>
      <t xml:space="preserve">
V 2019</t>
    </r>
  </si>
  <si>
    <r>
      <rPr>
        <b/>
        <u/>
        <sz val="8"/>
        <color theme="1"/>
        <rFont val="Arial"/>
        <family val="2"/>
      </rPr>
      <t>VI 2020</t>
    </r>
    <r>
      <rPr>
        <b/>
        <sz val="8"/>
        <color theme="1"/>
        <rFont val="Arial"/>
        <family val="2"/>
      </rPr>
      <t xml:space="preserve">
VI 2019</t>
    </r>
  </si>
  <si>
    <r>
      <rPr>
        <b/>
        <u/>
        <sz val="8"/>
        <color theme="1"/>
        <rFont val="Arial"/>
        <family val="2"/>
      </rPr>
      <t>VII 2020</t>
    </r>
    <r>
      <rPr>
        <b/>
        <sz val="8"/>
        <color theme="1"/>
        <rFont val="Arial"/>
        <family val="2"/>
      </rPr>
      <t xml:space="preserve">
VII 2019</t>
    </r>
  </si>
  <si>
    <r>
      <rPr>
        <b/>
        <u/>
        <sz val="8"/>
        <color theme="1"/>
        <rFont val="Arial"/>
        <family val="2"/>
      </rPr>
      <t>VIII 2020</t>
    </r>
    <r>
      <rPr>
        <b/>
        <sz val="8"/>
        <color theme="1"/>
        <rFont val="Arial"/>
        <family val="2"/>
      </rPr>
      <t xml:space="preserve">
VIII 2019</t>
    </r>
  </si>
  <si>
    <r>
      <rPr>
        <b/>
        <u/>
        <sz val="8"/>
        <color theme="1"/>
        <rFont val="Arial"/>
        <family val="2"/>
      </rPr>
      <t>IX 2020</t>
    </r>
    <r>
      <rPr>
        <b/>
        <sz val="8"/>
        <color theme="1"/>
        <rFont val="Arial"/>
        <family val="2"/>
      </rPr>
      <t xml:space="preserve">
IX 2019</t>
    </r>
  </si>
  <si>
    <r>
      <rPr>
        <b/>
        <u/>
        <sz val="8"/>
        <color theme="1"/>
        <rFont val="Arial"/>
        <family val="2"/>
      </rPr>
      <t>X 2020</t>
    </r>
    <r>
      <rPr>
        <b/>
        <sz val="8"/>
        <color theme="1"/>
        <rFont val="Arial"/>
        <family val="2"/>
      </rPr>
      <t xml:space="preserve">
X 2019</t>
    </r>
  </si>
  <si>
    <r>
      <rPr>
        <b/>
        <u/>
        <sz val="8"/>
        <color theme="1"/>
        <rFont val="Arial"/>
        <family val="2"/>
      </rPr>
      <t>XI 2020</t>
    </r>
    <r>
      <rPr>
        <b/>
        <sz val="8"/>
        <color theme="1"/>
        <rFont val="Arial"/>
        <family val="2"/>
      </rPr>
      <t xml:space="preserve">
XI 2019</t>
    </r>
  </si>
  <si>
    <r>
      <rPr>
        <b/>
        <u/>
        <sz val="8"/>
        <color theme="1"/>
        <rFont val="Arial"/>
        <family val="2"/>
      </rPr>
      <t>XII 2020</t>
    </r>
    <r>
      <rPr>
        <b/>
        <sz val="8"/>
        <color theme="1"/>
        <rFont val="Arial"/>
        <family val="2"/>
      </rPr>
      <t xml:space="preserve">
XII 2019</t>
    </r>
  </si>
  <si>
    <r>
      <rPr>
        <b/>
        <u/>
        <sz val="8"/>
        <color theme="1"/>
        <rFont val="Arial"/>
        <family val="2"/>
      </rPr>
      <t>I 2021</t>
    </r>
    <r>
      <rPr>
        <b/>
        <sz val="8"/>
        <color theme="1"/>
        <rFont val="Arial"/>
        <family val="2"/>
      </rPr>
      <t xml:space="preserve">
I 2020</t>
    </r>
  </si>
  <si>
    <r>
      <t>III 2019
I</t>
    </r>
    <r>
      <rPr>
        <b/>
        <sz val="8"/>
        <rFont val="Arial"/>
        <family val="2"/>
      </rPr>
      <t>I 2019</t>
    </r>
  </si>
  <si>
    <r>
      <t>IV 2019
II</t>
    </r>
    <r>
      <rPr>
        <b/>
        <sz val="8"/>
        <rFont val="Arial"/>
        <family val="2"/>
      </rPr>
      <t>I 2019</t>
    </r>
  </si>
  <si>
    <r>
      <t>V 2019
IV</t>
    </r>
    <r>
      <rPr>
        <b/>
        <sz val="8"/>
        <rFont val="Arial"/>
        <family val="2"/>
      </rPr>
      <t xml:space="preserve"> 2019</t>
    </r>
  </si>
  <si>
    <r>
      <t xml:space="preserve">V 2019
IV </t>
    </r>
    <r>
      <rPr>
        <b/>
        <sz val="8"/>
        <rFont val="Arial"/>
        <family val="2"/>
      </rPr>
      <t>2019</t>
    </r>
  </si>
  <si>
    <r>
      <t>VI 2019
V</t>
    </r>
    <r>
      <rPr>
        <b/>
        <sz val="8"/>
        <rFont val="Arial"/>
        <family val="2"/>
      </rPr>
      <t xml:space="preserve"> 2019</t>
    </r>
  </si>
  <si>
    <r>
      <t>VII 2019
VI</t>
    </r>
    <r>
      <rPr>
        <b/>
        <sz val="8"/>
        <rFont val="Arial"/>
        <family val="2"/>
      </rPr>
      <t xml:space="preserve"> 2019</t>
    </r>
  </si>
  <si>
    <r>
      <t>VIII 2019
VII</t>
    </r>
    <r>
      <rPr>
        <b/>
        <sz val="8"/>
        <rFont val="Arial"/>
        <family val="2"/>
      </rPr>
      <t xml:space="preserve"> 2019</t>
    </r>
  </si>
  <si>
    <r>
      <t>IX 2019
VIII</t>
    </r>
    <r>
      <rPr>
        <b/>
        <sz val="8"/>
        <rFont val="Arial"/>
        <family val="2"/>
      </rPr>
      <t xml:space="preserve"> 2019</t>
    </r>
  </si>
  <si>
    <r>
      <t>X 2019
IX</t>
    </r>
    <r>
      <rPr>
        <b/>
        <sz val="8"/>
        <rFont val="Arial"/>
        <family val="2"/>
      </rPr>
      <t xml:space="preserve"> 2019</t>
    </r>
  </si>
  <si>
    <r>
      <t>XI 2019
X</t>
    </r>
    <r>
      <rPr>
        <b/>
        <sz val="8"/>
        <rFont val="Arial"/>
        <family val="2"/>
      </rPr>
      <t xml:space="preserve"> 2019</t>
    </r>
  </si>
  <si>
    <r>
      <t>XII 2019
XI</t>
    </r>
    <r>
      <rPr>
        <b/>
        <sz val="8"/>
        <rFont val="Arial"/>
        <family val="2"/>
      </rPr>
      <t xml:space="preserve"> 2019</t>
    </r>
  </si>
  <si>
    <r>
      <t>I 2020
XII</t>
    </r>
    <r>
      <rPr>
        <b/>
        <sz val="8"/>
        <rFont val="Arial"/>
        <family val="2"/>
      </rPr>
      <t xml:space="preserve"> 2019</t>
    </r>
  </si>
  <si>
    <r>
      <t>II 2020
I</t>
    </r>
    <r>
      <rPr>
        <b/>
        <sz val="8"/>
        <rFont val="Arial"/>
        <family val="2"/>
      </rPr>
      <t xml:space="preserve"> 2020</t>
    </r>
  </si>
  <si>
    <r>
      <t>III 2020
II</t>
    </r>
    <r>
      <rPr>
        <b/>
        <sz val="8"/>
        <rFont val="Arial"/>
        <family val="2"/>
      </rPr>
      <t xml:space="preserve"> 2020</t>
    </r>
  </si>
  <si>
    <r>
      <t>IV 2020
III</t>
    </r>
    <r>
      <rPr>
        <b/>
        <sz val="8"/>
        <rFont val="Arial"/>
        <family val="2"/>
      </rPr>
      <t xml:space="preserve"> 2020</t>
    </r>
  </si>
  <si>
    <r>
      <t>V 2020
IV</t>
    </r>
    <r>
      <rPr>
        <b/>
        <sz val="8"/>
        <rFont val="Arial"/>
        <family val="2"/>
      </rPr>
      <t xml:space="preserve"> 2020</t>
    </r>
  </si>
  <si>
    <r>
      <t>VI 2020
V</t>
    </r>
    <r>
      <rPr>
        <b/>
        <sz val="8"/>
        <rFont val="Arial"/>
        <family val="2"/>
      </rPr>
      <t xml:space="preserve"> 2020</t>
    </r>
  </si>
  <si>
    <r>
      <t>VII 2020
VI</t>
    </r>
    <r>
      <rPr>
        <b/>
        <sz val="8"/>
        <rFont val="Arial"/>
        <family val="2"/>
      </rPr>
      <t xml:space="preserve"> 2020</t>
    </r>
  </si>
  <si>
    <r>
      <t>VIII 2020
VII</t>
    </r>
    <r>
      <rPr>
        <b/>
        <sz val="8"/>
        <rFont val="Arial"/>
        <family val="2"/>
      </rPr>
      <t xml:space="preserve"> 2020</t>
    </r>
  </si>
  <si>
    <r>
      <t>IX 2020
VIII</t>
    </r>
    <r>
      <rPr>
        <b/>
        <sz val="8"/>
        <rFont val="Arial"/>
        <family val="2"/>
      </rPr>
      <t xml:space="preserve"> 2020</t>
    </r>
  </si>
  <si>
    <r>
      <t>X 2020
IX</t>
    </r>
    <r>
      <rPr>
        <b/>
        <sz val="8"/>
        <rFont val="Arial"/>
        <family val="2"/>
      </rPr>
      <t xml:space="preserve"> 2020</t>
    </r>
  </si>
  <si>
    <r>
      <t>XI 2020
X</t>
    </r>
    <r>
      <rPr>
        <b/>
        <sz val="8"/>
        <rFont val="Arial"/>
        <family val="2"/>
      </rPr>
      <t xml:space="preserve"> 2020</t>
    </r>
  </si>
  <si>
    <r>
      <t>XII 2020
X</t>
    </r>
    <r>
      <rPr>
        <b/>
        <sz val="8"/>
        <rFont val="Arial"/>
        <family val="2"/>
      </rPr>
      <t>I 2020</t>
    </r>
  </si>
  <si>
    <r>
      <t>I 2021
XI</t>
    </r>
    <r>
      <rPr>
        <b/>
        <sz val="8"/>
        <rFont val="Arial"/>
        <family val="2"/>
      </rPr>
      <t>I 2020</t>
    </r>
  </si>
  <si>
    <r>
      <t>I 2021
XI</t>
    </r>
    <r>
      <rPr>
        <b/>
        <sz val="8"/>
        <rFont val="Arial"/>
        <family val="2"/>
      </rPr>
      <t>I 2022</t>
    </r>
    <r>
      <rPr>
        <sz val="11"/>
        <color theme="1"/>
        <rFont val="Calibri"/>
        <family val="2"/>
        <scheme val="minor"/>
      </rPr>
      <t/>
    </r>
  </si>
  <si>
    <r>
      <t xml:space="preserve">I 2020
</t>
    </r>
    <r>
      <rPr>
        <b/>
        <sz val="8"/>
        <rFont val="Arial"/>
        <family val="2"/>
      </rPr>
      <t>I 2019</t>
    </r>
  </si>
  <si>
    <r>
      <t xml:space="preserve">II 2020
</t>
    </r>
    <r>
      <rPr>
        <b/>
        <sz val="8"/>
        <rFont val="Arial"/>
        <family val="2"/>
      </rPr>
      <t>II 2019</t>
    </r>
  </si>
  <si>
    <r>
      <t xml:space="preserve">III 2020
</t>
    </r>
    <r>
      <rPr>
        <b/>
        <sz val="8"/>
        <rFont val="Arial"/>
        <family val="2"/>
      </rPr>
      <t>III 2019</t>
    </r>
  </si>
  <si>
    <r>
      <t xml:space="preserve">IV 2020
</t>
    </r>
    <r>
      <rPr>
        <b/>
        <sz val="8"/>
        <rFont val="Arial"/>
        <family val="2"/>
      </rPr>
      <t>IV 2019</t>
    </r>
  </si>
  <si>
    <r>
      <t xml:space="preserve">V 2020
</t>
    </r>
    <r>
      <rPr>
        <b/>
        <sz val="8"/>
        <rFont val="Arial"/>
        <family val="2"/>
      </rPr>
      <t>V 2019</t>
    </r>
  </si>
  <si>
    <r>
      <t xml:space="preserve">VI 2020
</t>
    </r>
    <r>
      <rPr>
        <b/>
        <sz val="8"/>
        <rFont val="Arial"/>
        <family val="2"/>
      </rPr>
      <t>VI 2019</t>
    </r>
  </si>
  <si>
    <r>
      <t xml:space="preserve">VII 2020
</t>
    </r>
    <r>
      <rPr>
        <b/>
        <sz val="8"/>
        <rFont val="Arial"/>
        <family val="2"/>
      </rPr>
      <t>VII 2019</t>
    </r>
  </si>
  <si>
    <r>
      <t xml:space="preserve">VIII 2020
</t>
    </r>
    <r>
      <rPr>
        <b/>
        <sz val="8"/>
        <rFont val="Arial"/>
        <family val="2"/>
      </rPr>
      <t>VIII 2019</t>
    </r>
  </si>
  <si>
    <r>
      <t xml:space="preserve">IX 2020
</t>
    </r>
    <r>
      <rPr>
        <b/>
        <sz val="8"/>
        <rFont val="Arial"/>
        <family val="2"/>
      </rPr>
      <t>IX 2019</t>
    </r>
  </si>
  <si>
    <r>
      <t>X 2020
X</t>
    </r>
    <r>
      <rPr>
        <b/>
        <sz val="8"/>
        <rFont val="Arial"/>
        <family val="2"/>
      </rPr>
      <t xml:space="preserve"> 2019</t>
    </r>
  </si>
  <si>
    <r>
      <t xml:space="preserve">XI 2020
XI </t>
    </r>
    <r>
      <rPr>
        <b/>
        <sz val="8"/>
        <rFont val="Arial"/>
        <family val="2"/>
      </rPr>
      <t>2019</t>
    </r>
  </si>
  <si>
    <r>
      <t xml:space="preserve">XII 2020
XII </t>
    </r>
    <r>
      <rPr>
        <b/>
        <sz val="8"/>
        <rFont val="Arial"/>
        <family val="2"/>
      </rPr>
      <t>2019</t>
    </r>
  </si>
  <si>
    <r>
      <t xml:space="preserve">I 2021
XII </t>
    </r>
    <r>
      <rPr>
        <b/>
        <sz val="8"/>
        <rFont val="Arial"/>
        <family val="2"/>
      </rPr>
      <t>2020</t>
    </r>
  </si>
  <si>
    <r>
      <rPr>
        <b/>
        <u/>
        <sz val="8"/>
        <color theme="1"/>
        <rFont val="Arial"/>
        <family val="2"/>
      </rPr>
      <t>I 2020</t>
    </r>
    <r>
      <rPr>
        <b/>
        <sz val="8"/>
        <color theme="1"/>
        <rFont val="Arial"/>
        <family val="2"/>
      </rPr>
      <t xml:space="preserve">
Ø 2019</t>
    </r>
  </si>
  <si>
    <r>
      <t>I 2020</t>
    </r>
    <r>
      <rPr>
        <b/>
        <sz val="8"/>
        <color theme="1"/>
        <rFont val="Arial"/>
        <family val="2"/>
      </rPr>
      <t xml:space="preserve">
Ø 2019</t>
    </r>
  </si>
  <si>
    <r>
      <t>II 2020</t>
    </r>
    <r>
      <rPr>
        <b/>
        <sz val="8"/>
        <color theme="1"/>
        <rFont val="Arial"/>
        <family val="2"/>
      </rPr>
      <t xml:space="preserve">
Ø 2019</t>
    </r>
  </si>
  <si>
    <r>
      <t>III 2020</t>
    </r>
    <r>
      <rPr>
        <b/>
        <sz val="8"/>
        <color theme="1"/>
        <rFont val="Arial"/>
        <family val="2"/>
      </rPr>
      <t xml:space="preserve">
Ø 2019</t>
    </r>
  </si>
  <si>
    <r>
      <t>IV 2020</t>
    </r>
    <r>
      <rPr>
        <b/>
        <sz val="8"/>
        <color theme="1"/>
        <rFont val="Arial"/>
        <family val="2"/>
      </rPr>
      <t xml:space="preserve">
Ø 2019</t>
    </r>
  </si>
  <si>
    <r>
      <t>V 2020</t>
    </r>
    <r>
      <rPr>
        <b/>
        <sz val="8"/>
        <color theme="1"/>
        <rFont val="Arial"/>
        <family val="2"/>
      </rPr>
      <t xml:space="preserve">
Ø 2019</t>
    </r>
  </si>
  <si>
    <r>
      <t>VI 2020</t>
    </r>
    <r>
      <rPr>
        <b/>
        <sz val="8"/>
        <color theme="1"/>
        <rFont val="Arial"/>
        <family val="2"/>
      </rPr>
      <t xml:space="preserve">
Ø 2019</t>
    </r>
  </si>
  <si>
    <r>
      <t>VII 2020</t>
    </r>
    <r>
      <rPr>
        <b/>
        <sz val="8"/>
        <color theme="1"/>
        <rFont val="Arial"/>
        <family val="2"/>
      </rPr>
      <t xml:space="preserve">
Ø 2019</t>
    </r>
  </si>
  <si>
    <r>
      <t>VIII 2020</t>
    </r>
    <r>
      <rPr>
        <b/>
        <sz val="8"/>
        <color theme="1"/>
        <rFont val="Arial"/>
        <family val="2"/>
      </rPr>
      <t xml:space="preserve">
Ø 2019</t>
    </r>
  </si>
  <si>
    <r>
      <t>IX 2020</t>
    </r>
    <r>
      <rPr>
        <b/>
        <sz val="8"/>
        <color theme="1"/>
        <rFont val="Arial"/>
        <family val="2"/>
      </rPr>
      <t xml:space="preserve">
Ø 2019</t>
    </r>
  </si>
  <si>
    <r>
      <t>X 2020</t>
    </r>
    <r>
      <rPr>
        <b/>
        <sz val="8"/>
        <color theme="1"/>
        <rFont val="Arial"/>
        <family val="2"/>
      </rPr>
      <t xml:space="preserve">
Ø 2019</t>
    </r>
  </si>
  <si>
    <r>
      <t>XI 2020</t>
    </r>
    <r>
      <rPr>
        <b/>
        <sz val="8"/>
        <color theme="1"/>
        <rFont val="Arial"/>
        <family val="2"/>
      </rPr>
      <t xml:space="preserve">
Ø 2019</t>
    </r>
  </si>
  <si>
    <r>
      <t>XII 2020</t>
    </r>
    <r>
      <rPr>
        <b/>
        <sz val="8"/>
        <color theme="1"/>
        <rFont val="Arial"/>
        <family val="2"/>
      </rPr>
      <t xml:space="preserve">
Ø 2019</t>
    </r>
  </si>
  <si>
    <r>
      <t>I 2021</t>
    </r>
    <r>
      <rPr>
        <b/>
        <sz val="8"/>
        <color theme="1"/>
        <rFont val="Arial"/>
        <family val="2"/>
      </rPr>
      <t xml:space="preserve">
Ø 2020</t>
    </r>
  </si>
  <si>
    <t>Ø 2018</t>
  </si>
  <si>
    <r>
      <t xml:space="preserve">I 2019
</t>
    </r>
    <r>
      <rPr>
        <b/>
        <sz val="8"/>
        <rFont val="Arial"/>
        <family val="2"/>
      </rPr>
      <t>XII 2018</t>
    </r>
  </si>
  <si>
    <t>I 2019
XII 2018</t>
  </si>
  <si>
    <t>I 2019
I 2018</t>
  </si>
  <si>
    <r>
      <t xml:space="preserve">II 2019
</t>
    </r>
    <r>
      <rPr>
        <b/>
        <sz val="8"/>
        <rFont val="Arial"/>
        <family val="2"/>
      </rPr>
      <t>II 2018</t>
    </r>
  </si>
  <si>
    <t>II 2019
II 2018</t>
  </si>
  <si>
    <t>III 2019
III 2018</t>
  </si>
  <si>
    <t>I 2019
Ø 2018</t>
  </si>
  <si>
    <t>II 2019
Ø 2018</t>
  </si>
  <si>
    <t>III 2019
Ø 2018</t>
  </si>
  <si>
    <r>
      <rPr>
        <b/>
        <u/>
        <sz val="8"/>
        <color theme="1"/>
        <rFont val="Arial"/>
        <family val="2"/>
      </rPr>
      <t>I 2019</t>
    </r>
    <r>
      <rPr>
        <b/>
        <sz val="8"/>
        <color theme="1"/>
        <rFont val="Arial"/>
        <family val="2"/>
      </rPr>
      <t xml:space="preserve">
Ø 2018</t>
    </r>
  </si>
  <si>
    <t>IV 2019
IV 2018</t>
  </si>
  <si>
    <r>
      <rPr>
        <b/>
        <u/>
        <sz val="8"/>
        <color theme="1"/>
        <rFont val="Arial"/>
        <family val="2"/>
      </rPr>
      <t>IV 2019</t>
    </r>
    <r>
      <rPr>
        <b/>
        <sz val="8"/>
        <color theme="1"/>
        <rFont val="Arial"/>
        <family val="2"/>
      </rPr>
      <t xml:space="preserve">
IV 2018</t>
    </r>
  </si>
  <si>
    <t>IV 2019
Ø 2018</t>
  </si>
  <si>
    <t>VI 2019
V 2018</t>
  </si>
  <si>
    <r>
      <t xml:space="preserve">V 2019
</t>
    </r>
    <r>
      <rPr>
        <b/>
        <sz val="8"/>
        <rFont val="Arial"/>
        <family val="2"/>
      </rPr>
      <t>Ø 2018</t>
    </r>
  </si>
  <si>
    <t>V 2019
Ø 2018</t>
  </si>
  <si>
    <r>
      <t xml:space="preserve">VI 2019
</t>
    </r>
    <r>
      <rPr>
        <b/>
        <sz val="8"/>
        <rFont val="Arial"/>
        <family val="2"/>
      </rPr>
      <t>Ø 2018</t>
    </r>
  </si>
  <si>
    <t>VI 2019
Ø 2018</t>
  </si>
  <si>
    <r>
      <t xml:space="preserve">VII 2019
</t>
    </r>
    <r>
      <rPr>
        <b/>
        <sz val="8"/>
        <rFont val="Arial"/>
        <family val="2"/>
      </rPr>
      <t>Ø 2018</t>
    </r>
  </si>
  <si>
    <t>VII 2019
Ø 2018</t>
  </si>
  <si>
    <t>VIII 2019
Ø 2018</t>
  </si>
  <si>
    <r>
      <t xml:space="preserve">VIII 2019
</t>
    </r>
    <r>
      <rPr>
        <sz val="8"/>
        <rFont val="Arial"/>
        <family val="2"/>
      </rPr>
      <t>Ø 2018</t>
    </r>
  </si>
  <si>
    <r>
      <t xml:space="preserve">IX 2019
</t>
    </r>
    <r>
      <rPr>
        <b/>
        <sz val="8"/>
        <rFont val="Arial"/>
        <family val="2"/>
      </rPr>
      <t>Ø 2018</t>
    </r>
  </si>
  <si>
    <t>IX 2019
Ø 2018</t>
  </si>
  <si>
    <t>X 2019
Ø 2018</t>
  </si>
  <si>
    <r>
      <t xml:space="preserve">X 2019
</t>
    </r>
    <r>
      <rPr>
        <b/>
        <sz val="8"/>
        <rFont val="Arial"/>
        <family val="2"/>
      </rPr>
      <t>Ø 2018</t>
    </r>
  </si>
  <si>
    <t>XII 2019
XII 2018</t>
  </si>
  <si>
    <r>
      <rPr>
        <b/>
        <u/>
        <sz val="8"/>
        <color theme="1"/>
        <rFont val="Arial"/>
        <family val="2"/>
      </rPr>
      <t>XII 2019</t>
    </r>
    <r>
      <rPr>
        <b/>
        <sz val="8"/>
        <color theme="1"/>
        <rFont val="Arial"/>
        <family val="2"/>
      </rPr>
      <t xml:space="preserve">
XII 2018</t>
    </r>
  </si>
  <si>
    <r>
      <rPr>
        <b/>
        <u/>
        <sz val="8"/>
        <color theme="1"/>
        <rFont val="Arial"/>
        <family val="2"/>
      </rPr>
      <t>XI 2019</t>
    </r>
    <r>
      <rPr>
        <b/>
        <sz val="8"/>
        <color theme="1"/>
        <rFont val="Arial"/>
        <family val="2"/>
      </rPr>
      <t xml:space="preserve">
XI 2018</t>
    </r>
  </si>
  <si>
    <t>XI 2019
XI 2018</t>
  </si>
  <si>
    <r>
      <rPr>
        <b/>
        <u/>
        <sz val="8"/>
        <color theme="1"/>
        <rFont val="Arial"/>
        <family val="2"/>
      </rPr>
      <t>X 2019</t>
    </r>
    <r>
      <rPr>
        <b/>
        <sz val="8"/>
        <color theme="1"/>
        <rFont val="Arial"/>
        <family val="2"/>
      </rPr>
      <t xml:space="preserve">
X 2018</t>
    </r>
  </si>
  <si>
    <t>X 2019
X 2018</t>
  </si>
  <si>
    <t>IX 2019
IX 2018</t>
  </si>
  <si>
    <r>
      <t xml:space="preserve">IX 2019
</t>
    </r>
    <r>
      <rPr>
        <b/>
        <sz val="8"/>
        <rFont val="Arial"/>
        <family val="2"/>
      </rPr>
      <t>IX 2018</t>
    </r>
  </si>
  <si>
    <t>VIII 2019
VIII 2018</t>
  </si>
  <si>
    <r>
      <rPr>
        <b/>
        <u/>
        <sz val="8"/>
        <color theme="1"/>
        <rFont val="Arial"/>
        <family val="2"/>
      </rPr>
      <t>VIII 2019</t>
    </r>
    <r>
      <rPr>
        <b/>
        <sz val="8"/>
        <color theme="1"/>
        <rFont val="Arial"/>
        <family val="2"/>
      </rPr>
      <t xml:space="preserve">
VIII 2018</t>
    </r>
  </si>
  <si>
    <r>
      <t xml:space="preserve">VII 2019
</t>
    </r>
    <r>
      <rPr>
        <b/>
        <sz val="8"/>
        <rFont val="Arial"/>
        <family val="2"/>
      </rPr>
      <t>VII 2018</t>
    </r>
  </si>
  <si>
    <t>VII 2019
VII 2018</t>
  </si>
  <si>
    <t>VI 2019
VI 2018</t>
  </si>
  <si>
    <r>
      <rPr>
        <b/>
        <u/>
        <sz val="8"/>
        <color theme="1"/>
        <rFont val="Arial"/>
        <family val="2"/>
      </rPr>
      <t>V 2019</t>
    </r>
    <r>
      <rPr>
        <b/>
        <sz val="8"/>
        <color theme="1"/>
        <rFont val="Arial"/>
        <family val="2"/>
      </rPr>
      <t xml:space="preserve">
V 2018</t>
    </r>
  </si>
  <si>
    <r>
      <t>V 2019</t>
    </r>
    <r>
      <rPr>
        <b/>
        <sz val="8"/>
        <color theme="1"/>
        <rFont val="Arial"/>
        <family val="2"/>
      </rPr>
      <t xml:space="preserve">
V 2018</t>
    </r>
  </si>
  <si>
    <r>
      <t xml:space="preserve">V 2019
</t>
    </r>
    <r>
      <rPr>
        <b/>
        <sz val="8"/>
        <rFont val="Arial"/>
        <family val="2"/>
      </rPr>
      <t>V 2018</t>
    </r>
  </si>
  <si>
    <t>XII 2019
Ø 2018</t>
  </si>
  <si>
    <t>XI 2019
Ø 2018</t>
  </si>
  <si>
    <r>
      <t xml:space="preserve">XI 2019
</t>
    </r>
    <r>
      <rPr>
        <b/>
        <sz val="8"/>
        <rFont val="Arial"/>
        <family val="2"/>
      </rPr>
      <t>Ø 2018</t>
    </r>
  </si>
  <si>
    <r>
      <t xml:space="preserve">II 2019
</t>
    </r>
    <r>
      <rPr>
        <b/>
        <sz val="8"/>
        <rFont val="Arial"/>
        <family val="2"/>
      </rPr>
      <t>Ø 2018</t>
    </r>
  </si>
  <si>
    <r>
      <rPr>
        <b/>
        <u/>
        <sz val="8"/>
        <color theme="1"/>
        <rFont val="Arial"/>
        <family val="2"/>
      </rPr>
      <t>II 2019</t>
    </r>
    <r>
      <rPr>
        <b/>
        <sz val="8"/>
        <color theme="1"/>
        <rFont val="Arial"/>
        <family val="2"/>
      </rPr>
      <t xml:space="preserve">
II 2018</t>
    </r>
  </si>
  <si>
    <r>
      <rPr>
        <b/>
        <u/>
        <sz val="8"/>
        <color theme="1"/>
        <rFont val="Arial"/>
        <family val="2"/>
      </rPr>
      <t>II 2019</t>
    </r>
    <r>
      <rPr>
        <b/>
        <sz val="8"/>
        <color theme="1"/>
        <rFont val="Arial"/>
        <family val="2"/>
      </rPr>
      <t xml:space="preserve">
Ø 2018</t>
    </r>
  </si>
  <si>
    <r>
      <rPr>
        <b/>
        <u/>
        <sz val="8"/>
        <color theme="1"/>
        <rFont val="Arial"/>
        <family val="2"/>
      </rPr>
      <t>III 2019</t>
    </r>
    <r>
      <rPr>
        <b/>
        <sz val="8"/>
        <color theme="1"/>
        <rFont val="Arial"/>
        <family val="2"/>
      </rPr>
      <t xml:space="preserve">
Ø 2018</t>
    </r>
  </si>
  <si>
    <r>
      <t>IV 2019</t>
    </r>
    <r>
      <rPr>
        <b/>
        <sz val="8"/>
        <color theme="1"/>
        <rFont val="Arial"/>
        <family val="2"/>
      </rPr>
      <t xml:space="preserve">
Ø 2018</t>
    </r>
  </si>
  <si>
    <r>
      <rPr>
        <b/>
        <u/>
        <sz val="8"/>
        <color theme="1"/>
        <rFont val="Arial"/>
        <family val="2"/>
      </rPr>
      <t>IV 2019</t>
    </r>
    <r>
      <rPr>
        <b/>
        <sz val="8"/>
        <color theme="1"/>
        <rFont val="Arial"/>
        <family val="2"/>
      </rPr>
      <t xml:space="preserve">
Ø 2018</t>
    </r>
  </si>
  <si>
    <r>
      <rPr>
        <b/>
        <u/>
        <sz val="8"/>
        <color theme="1"/>
        <rFont val="Arial"/>
        <family val="2"/>
      </rPr>
      <t>V 2019</t>
    </r>
    <r>
      <rPr>
        <b/>
        <sz val="8"/>
        <color theme="1"/>
        <rFont val="Arial"/>
        <family val="2"/>
      </rPr>
      <t xml:space="preserve">
Ø 2018</t>
    </r>
  </si>
  <si>
    <r>
      <rPr>
        <b/>
        <u/>
        <sz val="8"/>
        <color theme="1"/>
        <rFont val="Arial"/>
        <family val="2"/>
      </rPr>
      <t>VI 2019</t>
    </r>
    <r>
      <rPr>
        <b/>
        <sz val="8"/>
        <color theme="1"/>
        <rFont val="Arial"/>
        <family val="2"/>
      </rPr>
      <t xml:space="preserve">
VI 2018</t>
    </r>
  </si>
  <si>
    <r>
      <rPr>
        <b/>
        <u/>
        <sz val="8"/>
        <color theme="1"/>
        <rFont val="Arial"/>
        <family val="2"/>
      </rPr>
      <t>VI 2019</t>
    </r>
    <r>
      <rPr>
        <b/>
        <sz val="8"/>
        <color theme="1"/>
        <rFont val="Arial"/>
        <family val="2"/>
      </rPr>
      <t xml:space="preserve">
Ø 2018</t>
    </r>
  </si>
  <si>
    <r>
      <rPr>
        <b/>
        <u/>
        <sz val="8"/>
        <color theme="1"/>
        <rFont val="Arial"/>
        <family val="2"/>
      </rPr>
      <t>VII 2019</t>
    </r>
    <r>
      <rPr>
        <b/>
        <sz val="8"/>
        <color theme="1"/>
        <rFont val="Arial"/>
        <family val="2"/>
      </rPr>
      <t xml:space="preserve">
VII 2018</t>
    </r>
  </si>
  <si>
    <r>
      <rPr>
        <b/>
        <u/>
        <sz val="8"/>
        <color theme="1"/>
        <rFont val="Arial"/>
        <family val="2"/>
      </rPr>
      <t>VII 2019</t>
    </r>
    <r>
      <rPr>
        <b/>
        <sz val="8"/>
        <color theme="1"/>
        <rFont val="Arial"/>
        <family val="2"/>
      </rPr>
      <t xml:space="preserve">
Ø 2018</t>
    </r>
  </si>
  <si>
    <r>
      <rPr>
        <b/>
        <u/>
        <sz val="8"/>
        <color theme="1"/>
        <rFont val="Arial"/>
        <family val="2"/>
      </rPr>
      <t>IX 2019</t>
    </r>
    <r>
      <rPr>
        <b/>
        <sz val="8"/>
        <color theme="1"/>
        <rFont val="Arial"/>
        <family val="2"/>
      </rPr>
      <t xml:space="preserve">
IX 2018</t>
    </r>
  </si>
  <si>
    <r>
      <rPr>
        <b/>
        <u/>
        <sz val="8"/>
        <color theme="1"/>
        <rFont val="Arial"/>
        <family val="2"/>
      </rPr>
      <t>IX 2019</t>
    </r>
    <r>
      <rPr>
        <b/>
        <sz val="8"/>
        <color theme="1"/>
        <rFont val="Arial"/>
        <family val="2"/>
      </rPr>
      <t xml:space="preserve">
Ø 2018</t>
    </r>
  </si>
  <si>
    <r>
      <rPr>
        <b/>
        <u/>
        <sz val="8"/>
        <color theme="1"/>
        <rFont val="Arial"/>
        <family val="2"/>
      </rPr>
      <t>X 2019</t>
    </r>
    <r>
      <rPr>
        <b/>
        <sz val="8"/>
        <color theme="1"/>
        <rFont val="Arial"/>
        <family val="2"/>
      </rPr>
      <t xml:space="preserve">
Ø 2018</t>
    </r>
  </si>
  <si>
    <r>
      <rPr>
        <b/>
        <u/>
        <sz val="8"/>
        <color theme="1"/>
        <rFont val="Arial"/>
        <family val="2"/>
      </rPr>
      <t>XI 2019</t>
    </r>
    <r>
      <rPr>
        <b/>
        <sz val="8"/>
        <color theme="1"/>
        <rFont val="Arial"/>
        <family val="2"/>
      </rPr>
      <t xml:space="preserve">
Ø 2018</t>
    </r>
  </si>
  <si>
    <r>
      <rPr>
        <b/>
        <u/>
        <sz val="8"/>
        <color theme="1"/>
        <rFont val="Arial"/>
        <family val="2"/>
      </rPr>
      <t>XII 2019</t>
    </r>
    <r>
      <rPr>
        <b/>
        <sz val="8"/>
        <color theme="1"/>
        <rFont val="Arial"/>
        <family val="2"/>
      </rPr>
      <t xml:space="preserve">
Ø 2018</t>
    </r>
  </si>
  <si>
    <r>
      <t xml:space="preserve">INDEX </t>
    </r>
    <r>
      <rPr>
        <b/>
        <vertAlign val="superscript"/>
        <sz val="8"/>
        <rFont val="Arial"/>
        <family val="2"/>
      </rPr>
      <t>2</t>
    </r>
  </si>
  <si>
    <r>
      <t>I 2019</t>
    </r>
    <r>
      <rPr>
        <b/>
        <sz val="8"/>
        <rFont val="Arial"/>
        <family val="2"/>
      </rPr>
      <t xml:space="preserve">
I 2018</t>
    </r>
  </si>
  <si>
    <r>
      <t xml:space="preserve">INDEX </t>
    </r>
    <r>
      <rPr>
        <b/>
        <vertAlign val="superscript"/>
        <sz val="8"/>
        <color theme="1"/>
        <rFont val="Arial"/>
        <family val="2"/>
      </rPr>
      <t>3</t>
    </r>
  </si>
  <si>
    <r>
      <t xml:space="preserve">II 2021
</t>
    </r>
    <r>
      <rPr>
        <b/>
        <sz val="8"/>
        <rFont val="Arial"/>
        <family val="2"/>
      </rPr>
      <t>I 2021</t>
    </r>
  </si>
  <si>
    <r>
      <t xml:space="preserve">II 2021
</t>
    </r>
    <r>
      <rPr>
        <b/>
        <sz val="8"/>
        <rFont val="Arial"/>
        <family val="2"/>
      </rPr>
      <t>I 2020</t>
    </r>
  </si>
  <si>
    <r>
      <rPr>
        <b/>
        <u/>
        <sz val="8"/>
        <color theme="1"/>
        <rFont val="Arial"/>
        <family val="2"/>
      </rPr>
      <t>II 2021</t>
    </r>
    <r>
      <rPr>
        <b/>
        <sz val="8"/>
        <color theme="1"/>
        <rFont val="Arial"/>
        <family val="2"/>
      </rPr>
      <t xml:space="preserve">
II 2020</t>
    </r>
  </si>
  <si>
    <r>
      <rPr>
        <b/>
        <u/>
        <sz val="8"/>
        <color theme="1"/>
        <rFont val="Arial"/>
        <family val="2"/>
      </rPr>
      <t>II 2021</t>
    </r>
    <r>
      <rPr>
        <b/>
        <sz val="8"/>
        <color theme="1"/>
        <rFont val="Arial"/>
        <family val="2"/>
      </rPr>
      <t xml:space="preserve">
Ø 2020</t>
    </r>
  </si>
  <si>
    <r>
      <t xml:space="preserve">III 2021
</t>
    </r>
    <r>
      <rPr>
        <b/>
        <sz val="8"/>
        <rFont val="Arial"/>
        <family val="2"/>
      </rPr>
      <t>II 2021</t>
    </r>
  </si>
  <si>
    <t>III 2021
II 2021</t>
  </si>
  <si>
    <r>
      <t xml:space="preserve">III 2021
</t>
    </r>
    <r>
      <rPr>
        <b/>
        <sz val="8"/>
        <rFont val="Arial"/>
        <family val="2"/>
      </rPr>
      <t>II 2020</t>
    </r>
  </si>
  <si>
    <t>III 2021
II 2020</t>
  </si>
  <si>
    <r>
      <rPr>
        <b/>
        <u/>
        <sz val="8"/>
        <color theme="1"/>
        <rFont val="Arial"/>
        <family val="2"/>
      </rPr>
      <t>III 2021</t>
    </r>
    <r>
      <rPr>
        <b/>
        <sz val="8"/>
        <color theme="1"/>
        <rFont val="Arial"/>
        <family val="2"/>
      </rPr>
      <t xml:space="preserve">
III 2020</t>
    </r>
  </si>
  <si>
    <r>
      <t xml:space="preserve">III 2021
</t>
    </r>
    <r>
      <rPr>
        <b/>
        <sz val="8"/>
        <rFont val="Arial"/>
        <family val="2"/>
      </rPr>
      <t>Ø 2020</t>
    </r>
  </si>
  <si>
    <r>
      <t xml:space="preserve">II 2021
</t>
    </r>
    <r>
      <rPr>
        <b/>
        <sz val="8"/>
        <rFont val="Arial"/>
        <family val="2"/>
      </rPr>
      <t>II 2020</t>
    </r>
  </si>
  <si>
    <r>
      <t>II 2021</t>
    </r>
    <r>
      <rPr>
        <b/>
        <sz val="8"/>
        <color theme="1"/>
        <rFont val="Arial"/>
        <family val="2"/>
      </rPr>
      <t xml:space="preserve">
Ø 2020</t>
    </r>
  </si>
  <si>
    <r>
      <t>III 2021
I</t>
    </r>
    <r>
      <rPr>
        <b/>
        <sz val="8"/>
        <rFont val="Arial"/>
        <family val="2"/>
      </rPr>
      <t>I 2021</t>
    </r>
  </si>
  <si>
    <r>
      <t xml:space="preserve">III 2021
</t>
    </r>
    <r>
      <rPr>
        <b/>
        <sz val="8"/>
        <rFont val="Arial"/>
        <family val="2"/>
      </rPr>
      <t>III 2020</t>
    </r>
  </si>
  <si>
    <t>III 2021
III 2020</t>
  </si>
  <si>
    <r>
      <t>III 2021</t>
    </r>
    <r>
      <rPr>
        <b/>
        <sz val="8"/>
        <color theme="1"/>
        <rFont val="Arial"/>
        <family val="2"/>
      </rPr>
      <t xml:space="preserve">
Ø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</si>
</sst>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0.0"/>
    <numFmt numFmtId="167" formatCode="_(* #,##0.0_);_(* \(#,##0.0\);_(* &quot;-&quot;??_);_(@_)"/>
  </numFmts>
  <fonts count="24" x14ac:knownFonts="1">
    <font>
      <sz val="11"/>
      <color theme="1"/>
      <name val="Calibri"/>
      <family val="2"/>
      <scheme val="minor"/>
    </font>
    <font>
      <sz val="11"/>
      <color theme="1"/>
      <name val="Calibri"/>
      <family val="2"/>
      <scheme val="minor"/>
    </font>
    <font>
      <b/>
      <sz val="9"/>
      <name val="Arial"/>
      <family val="2"/>
    </font>
    <font>
      <sz val="9"/>
      <name val="Arial"/>
      <family val="2"/>
    </font>
    <font>
      <b/>
      <sz val="11"/>
      <color theme="1"/>
      <name val="Arial"/>
      <family val="2"/>
    </font>
    <font>
      <b/>
      <sz val="8"/>
      <color theme="1"/>
      <name val="Arial"/>
      <family val="2"/>
    </font>
    <font>
      <sz val="9"/>
      <color theme="1"/>
      <name val="Arial"/>
      <family val="2"/>
    </font>
    <font>
      <b/>
      <sz val="9"/>
      <color theme="1"/>
      <name val="Arial"/>
      <family val="2"/>
    </font>
    <font>
      <sz val="8"/>
      <color theme="1"/>
      <name val="Arial"/>
      <family val="2"/>
    </font>
    <font>
      <b/>
      <sz val="8"/>
      <name val="Arial"/>
      <family val="2"/>
    </font>
    <font>
      <sz val="8"/>
      <color theme="1"/>
      <name val="Calibri"/>
      <family val="2"/>
      <scheme val="minor"/>
    </font>
    <font>
      <u/>
      <sz val="12"/>
      <color theme="1"/>
      <name val="Arial"/>
      <family val="2"/>
    </font>
    <font>
      <sz val="8"/>
      <name val="Arial"/>
      <family val="2"/>
    </font>
    <font>
      <b/>
      <vertAlign val="superscript"/>
      <sz val="8"/>
      <color theme="1"/>
      <name val="Arial"/>
      <family val="2"/>
    </font>
    <font>
      <sz val="11"/>
      <color theme="1"/>
      <name val="Arial"/>
      <family val="2"/>
    </font>
    <font>
      <b/>
      <i/>
      <u/>
      <sz val="12"/>
      <color theme="1"/>
      <name val="Arial"/>
      <family val="2"/>
    </font>
    <font>
      <sz val="7.5"/>
      <color theme="1"/>
      <name val="Arial"/>
      <family val="2"/>
    </font>
    <font>
      <b/>
      <sz val="7.5"/>
      <color theme="1"/>
      <name val="Arial"/>
      <family val="2"/>
    </font>
    <font>
      <b/>
      <u/>
      <sz val="8"/>
      <name val="Arial"/>
      <family val="2"/>
    </font>
    <font>
      <b/>
      <u/>
      <sz val="8"/>
      <color theme="1"/>
      <name val="Arial"/>
      <family val="2"/>
    </font>
    <font>
      <b/>
      <sz val="9"/>
      <color theme="1"/>
      <name val="Arial"/>
      <family val="2"/>
      <charset val="238"/>
    </font>
    <font>
      <b/>
      <sz val="11"/>
      <color theme="1"/>
      <name val="Calibri"/>
      <family val="2"/>
      <scheme val="minor"/>
    </font>
    <font>
      <b/>
      <vertAlign val="superscript"/>
      <sz val="8"/>
      <name val="Arial"/>
      <family val="2"/>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79998168889431442"/>
        <bgColor theme="9" tint="0.79998168889431442"/>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rgb="FFC5E292"/>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9"/>
      </left>
      <right style="thin">
        <color theme="9"/>
      </right>
      <top/>
      <bottom/>
      <diagonal/>
    </border>
    <border>
      <left style="thin">
        <color indexed="64"/>
      </left>
      <right style="thin">
        <color indexed="64"/>
      </right>
      <top style="thin">
        <color indexed="64"/>
      </top>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0" fillId="0" borderId="0" xfId="0" applyAlignment="1">
      <alignment horizontal="left"/>
    </xf>
    <xf numFmtId="0" fontId="6" fillId="0" borderId="0" xfId="0" applyFont="1" applyAlignment="1">
      <alignment horizontal="right"/>
    </xf>
    <xf numFmtId="0" fontId="0" fillId="0" borderId="0" xfId="0" applyFill="1" applyBorder="1"/>
    <xf numFmtId="0" fontId="10" fillId="0" borderId="0" xfId="0" applyFont="1" applyAlignment="1">
      <alignment horizontal="right"/>
    </xf>
    <xf numFmtId="0" fontId="6" fillId="0" borderId="0" xfId="0" applyFont="1" applyAlignment="1">
      <alignment horizontal="center"/>
    </xf>
    <xf numFmtId="0" fontId="0" fillId="0" borderId="0" xfId="0" applyFont="1" applyAlignment="1">
      <alignment horizontal="left"/>
    </xf>
    <xf numFmtId="1" fontId="3" fillId="0" borderId="1" xfId="0" applyNumberFormat="1" applyFont="1" applyBorder="1" applyAlignment="1">
      <alignment horizontal="left" vertical="center" wrapText="1"/>
    </xf>
    <xf numFmtId="17" fontId="3" fillId="0" borderId="1" xfId="0" applyNumberFormat="1" applyFont="1" applyBorder="1" applyAlignment="1">
      <alignment horizontal="left" vertical="center" wrapText="1"/>
    </xf>
    <xf numFmtId="17" fontId="2" fillId="0" borderId="1" xfId="0" applyNumberFormat="1" applyFont="1" applyBorder="1" applyAlignment="1">
      <alignment horizontal="left" vertical="center" wrapText="1"/>
    </xf>
    <xf numFmtId="0" fontId="7" fillId="4" borderId="1" xfId="0" applyFont="1" applyFill="1" applyBorder="1" applyAlignment="1">
      <alignment horizontal="left" vertical="top"/>
    </xf>
    <xf numFmtId="0" fontId="7" fillId="4" borderId="1" xfId="0" applyFont="1" applyFill="1" applyBorder="1" applyAlignment="1">
      <alignment horizontal="center" vertical="top"/>
    </xf>
    <xf numFmtId="0" fontId="7" fillId="4" borderId="1" xfId="0" applyFont="1" applyFill="1" applyBorder="1" applyAlignment="1">
      <alignment horizontal="center" vertical="top" wrapText="1"/>
    </xf>
    <xf numFmtId="1" fontId="3" fillId="3" borderId="1" xfId="0" applyNumberFormat="1" applyFont="1" applyFill="1" applyBorder="1" applyAlignment="1">
      <alignment horizontal="left" vertical="center" wrapText="1"/>
    </xf>
    <xf numFmtId="17" fontId="3" fillId="3" borderId="1" xfId="0" applyNumberFormat="1" applyFont="1" applyFill="1" applyBorder="1" applyAlignment="1">
      <alignment horizontal="left" vertical="center" wrapText="1"/>
    </xf>
    <xf numFmtId="0" fontId="8" fillId="0" borderId="1" xfId="0" applyFont="1" applyBorder="1" applyAlignment="1">
      <alignment horizontal="right"/>
    </xf>
    <xf numFmtId="165" fontId="9" fillId="0" borderId="1" xfId="1" applyNumberFormat="1" applyFont="1" applyBorder="1" applyAlignment="1">
      <alignment horizontal="right"/>
    </xf>
    <xf numFmtId="165" fontId="12" fillId="0" borderId="1" xfId="1" applyNumberFormat="1" applyFont="1" applyBorder="1" applyAlignment="1">
      <alignment horizontal="right"/>
    </xf>
    <xf numFmtId="17" fontId="12" fillId="0" borderId="1" xfId="0" applyNumberFormat="1" applyFont="1" applyBorder="1" applyAlignment="1">
      <alignment horizontal="center" vertical="center" wrapText="1"/>
    </xf>
    <xf numFmtId="165" fontId="12" fillId="2" borderId="1" xfId="1" applyNumberFormat="1" applyFont="1" applyFill="1" applyBorder="1" applyAlignment="1">
      <alignment horizontal="right" vertical="center" wrapText="1"/>
    </xf>
    <xf numFmtId="165" fontId="5" fillId="0" borderId="1" xfId="1" applyNumberFormat="1" applyFont="1" applyBorder="1" applyAlignment="1">
      <alignment horizontal="right"/>
    </xf>
    <xf numFmtId="165" fontId="8" fillId="0" borderId="1" xfId="1" applyNumberFormat="1" applyFont="1" applyBorder="1" applyAlignment="1">
      <alignment horizontal="right"/>
    </xf>
    <xf numFmtId="0" fontId="10" fillId="0" borderId="0" xfId="0" applyFont="1" applyAlignment="1">
      <alignment horizontal="left"/>
    </xf>
    <xf numFmtId="0" fontId="8" fillId="0" borderId="0" xfId="0" applyFont="1" applyAlignment="1">
      <alignment horizontal="right"/>
    </xf>
    <xf numFmtId="165" fontId="12" fillId="3" borderId="1" xfId="1" applyNumberFormat="1" applyFont="1" applyFill="1" applyBorder="1" applyAlignment="1">
      <alignment horizontal="right"/>
    </xf>
    <xf numFmtId="17" fontId="12" fillId="3" borderId="1" xfId="0" applyNumberFormat="1" applyFont="1" applyFill="1" applyBorder="1" applyAlignment="1">
      <alignment horizontal="center" vertical="center" wrapText="1"/>
    </xf>
    <xf numFmtId="0" fontId="8" fillId="0" borderId="0" xfId="0" applyFont="1"/>
    <xf numFmtId="0" fontId="2" fillId="5" borderId="1" xfId="0" applyFont="1" applyFill="1" applyBorder="1" applyAlignment="1">
      <alignment vertical="center"/>
    </xf>
    <xf numFmtId="165" fontId="12" fillId="0" borderId="1" xfId="1" applyNumberFormat="1" applyFont="1" applyBorder="1" applyAlignment="1">
      <alignment horizontal="center"/>
    </xf>
    <xf numFmtId="1" fontId="3"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8" fillId="0" borderId="1" xfId="0" applyFont="1" applyFill="1" applyBorder="1" applyAlignment="1">
      <alignment horizontal="right"/>
    </xf>
    <xf numFmtId="0" fontId="2" fillId="0" borderId="1" xfId="0" applyFont="1" applyFill="1" applyBorder="1" applyAlignment="1">
      <alignment vertical="center"/>
    </xf>
    <xf numFmtId="165" fontId="12" fillId="0" borderId="1" xfId="1" applyNumberFormat="1" applyFont="1" applyFill="1" applyBorder="1" applyAlignment="1">
      <alignment horizontal="center" vertical="center" wrapText="1"/>
    </xf>
    <xf numFmtId="0" fontId="3" fillId="3" borderId="1" xfId="0" applyFont="1" applyFill="1" applyBorder="1" applyAlignment="1">
      <alignment vertical="center"/>
    </xf>
    <xf numFmtId="0" fontId="3" fillId="0" borderId="1" xfId="0" applyFont="1" applyBorder="1" applyAlignment="1">
      <alignment vertical="center"/>
    </xf>
    <xf numFmtId="0" fontId="3" fillId="5" borderId="1" xfId="0" applyFont="1" applyFill="1" applyBorder="1" applyAlignment="1">
      <alignment vertical="center"/>
    </xf>
    <xf numFmtId="0" fontId="14" fillId="0" borderId="0" xfId="0" applyFont="1"/>
    <xf numFmtId="17" fontId="9"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7" fillId="6" borderId="2" xfId="0" applyFont="1" applyFill="1" applyBorder="1" applyAlignment="1">
      <alignment horizontal="left" vertical="center"/>
    </xf>
    <xf numFmtId="0" fontId="7" fillId="6"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11" fillId="7" borderId="0" xfId="0" applyFont="1" applyFill="1" applyAlignment="1">
      <alignment vertical="center"/>
    </xf>
    <xf numFmtId="0" fontId="14" fillId="7" borderId="0" xfId="0" applyFont="1" applyFill="1"/>
    <xf numFmtId="0" fontId="6" fillId="7" borderId="0" xfId="0" applyFont="1" applyFill="1" applyAlignment="1">
      <alignment horizontal="center"/>
    </xf>
    <xf numFmtId="0" fontId="6" fillId="7" borderId="0" xfId="0" applyFont="1" applyFill="1" applyAlignment="1">
      <alignment horizontal="right"/>
    </xf>
    <xf numFmtId="0" fontId="0" fillId="7" borderId="0" xfId="0" applyFill="1"/>
    <xf numFmtId="0" fontId="0" fillId="7" borderId="0" xfId="0" applyFill="1" applyAlignment="1">
      <alignment horizontal="left"/>
    </xf>
    <xf numFmtId="0" fontId="11" fillId="7" borderId="0" xfId="0" applyFont="1" applyFill="1" applyAlignment="1">
      <alignment horizontal="right" vertical="center"/>
    </xf>
    <xf numFmtId="0" fontId="11" fillId="7" borderId="0" xfId="0" applyFont="1" applyFill="1" applyAlignment="1">
      <alignment horizontal="center" vertical="center"/>
    </xf>
    <xf numFmtId="0" fontId="4" fillId="7" borderId="0" xfId="0" applyFont="1" applyFill="1" applyAlignment="1">
      <alignment vertical="top" wrapText="1"/>
    </xf>
    <xf numFmtId="0" fontId="7" fillId="6" borderId="1"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164" fontId="12" fillId="0" borderId="1" xfId="1" applyNumberFormat="1" applyFont="1" applyFill="1" applyBorder="1" applyAlignment="1">
      <alignment horizontal="center" vertical="center" wrapText="1"/>
    </xf>
    <xf numFmtId="164" fontId="12" fillId="0" borderId="1" xfId="1" applyNumberFormat="1" applyFont="1" applyBorder="1" applyAlignment="1">
      <alignment horizontal="right"/>
    </xf>
    <xf numFmtId="164" fontId="12" fillId="3" borderId="1" xfId="1" applyNumberFormat="1" applyFont="1" applyFill="1" applyBorder="1" applyAlignment="1">
      <alignment horizontal="right"/>
    </xf>
    <xf numFmtId="164" fontId="12" fillId="0" borderId="1" xfId="1" applyNumberFormat="1" applyFont="1" applyFill="1" applyBorder="1" applyAlignment="1">
      <alignment horizontal="center"/>
    </xf>
    <xf numFmtId="164" fontId="12" fillId="0" borderId="1" xfId="1" applyNumberFormat="1" applyFont="1" applyBorder="1" applyAlignment="1">
      <alignment horizontal="center"/>
    </xf>
    <xf numFmtId="0" fontId="18" fillId="0" borderId="1" xfId="0" applyFont="1" applyFill="1" applyBorder="1" applyAlignment="1" applyProtection="1">
      <alignment horizontal="right" vertical="center" wrapText="1"/>
      <protection locked="0"/>
    </xf>
    <xf numFmtId="0" fontId="18" fillId="5" borderId="1" xfId="0" applyFont="1" applyFill="1" applyBorder="1" applyAlignment="1" applyProtection="1">
      <alignment horizontal="right" vertical="center" wrapText="1"/>
      <protection locked="0"/>
    </xf>
    <xf numFmtId="0" fontId="5" fillId="5" borderId="1" xfId="0" applyFont="1" applyFill="1" applyBorder="1" applyAlignment="1">
      <alignment horizontal="right" vertical="top" wrapText="1"/>
    </xf>
    <xf numFmtId="0" fontId="5" fillId="0" borderId="1" xfId="0" applyFont="1" applyBorder="1" applyAlignment="1">
      <alignment horizontal="right" vertical="top" wrapText="1"/>
    </xf>
    <xf numFmtId="0" fontId="18" fillId="5" borderId="1" xfId="0" applyFont="1" applyFill="1" applyBorder="1" applyAlignment="1">
      <alignment horizontal="right" vertical="center" wrapText="1"/>
    </xf>
    <xf numFmtId="0" fontId="18" fillId="0" borderId="1" xfId="0" applyFont="1" applyFill="1" applyBorder="1" applyAlignment="1">
      <alignment horizontal="right" vertical="center" wrapText="1"/>
    </xf>
    <xf numFmtId="0" fontId="19" fillId="5" borderId="1" xfId="0" applyFont="1" applyFill="1" applyBorder="1" applyAlignment="1">
      <alignment horizontal="right" vertical="center" wrapText="1"/>
    </xf>
    <xf numFmtId="0" fontId="19" fillId="0" borderId="1" xfId="0" applyFont="1" applyFill="1" applyBorder="1" applyAlignment="1">
      <alignment horizontal="right" vertical="center" wrapText="1"/>
    </xf>
    <xf numFmtId="0" fontId="7" fillId="4" borderId="1" xfId="0" applyFont="1" applyFill="1" applyBorder="1" applyAlignment="1">
      <alignment horizontal="left" vertical="top" wrapText="1"/>
    </xf>
    <xf numFmtId="17" fontId="20" fillId="8" borderId="4" xfId="0" applyNumberFormat="1" applyFont="1" applyFill="1" applyBorder="1" applyAlignment="1">
      <alignment horizontal="center" vertical="center" wrapText="1"/>
    </xf>
    <xf numFmtId="1" fontId="0" fillId="0" borderId="5" xfId="0" applyNumberFormat="1" applyFont="1" applyBorder="1" applyAlignment="1">
      <alignment horizontal="right"/>
    </xf>
    <xf numFmtId="3" fontId="6" fillId="0" borderId="5" xfId="0" applyNumberFormat="1" applyFont="1" applyBorder="1" applyAlignment="1">
      <alignment horizontal="right"/>
    </xf>
    <xf numFmtId="3" fontId="6" fillId="2" borderId="5" xfId="0" applyNumberFormat="1" applyFont="1" applyFill="1" applyBorder="1" applyAlignment="1">
      <alignment horizontal="right" vertical="center" wrapText="1"/>
    </xf>
    <xf numFmtId="1" fontId="0" fillId="0" borderId="0" xfId="0" applyNumberFormat="1"/>
    <xf numFmtId="0" fontId="19" fillId="5" borderId="1" xfId="0" applyFont="1" applyFill="1" applyBorder="1" applyAlignment="1" applyProtection="1">
      <alignment horizontal="right" vertical="center" wrapText="1"/>
      <protection locked="0"/>
    </xf>
    <xf numFmtId="0" fontId="19" fillId="0" borderId="1" xfId="0" applyFont="1" applyFill="1" applyBorder="1" applyAlignment="1" applyProtection="1">
      <alignment horizontal="right" vertical="center" wrapText="1"/>
      <protection locked="0"/>
    </xf>
    <xf numFmtId="0" fontId="21" fillId="0" borderId="0" xfId="0" applyFont="1"/>
    <xf numFmtId="166" fontId="12" fillId="5" borderId="1" xfId="2" applyNumberFormat="1" applyFont="1" applyFill="1" applyBorder="1"/>
    <xf numFmtId="166" fontId="12" fillId="0" borderId="1" xfId="2" applyNumberFormat="1" applyFont="1" applyFill="1" applyBorder="1"/>
    <xf numFmtId="2" fontId="8" fillId="5" borderId="1" xfId="2" applyNumberFormat="1" applyFont="1" applyFill="1" applyBorder="1"/>
    <xf numFmtId="2" fontId="8" fillId="0" borderId="1" xfId="2" applyNumberFormat="1" applyFont="1" applyFill="1" applyBorder="1"/>
    <xf numFmtId="2" fontId="8" fillId="0" borderId="1" xfId="2" applyNumberFormat="1" applyFont="1" applyBorder="1"/>
    <xf numFmtId="166" fontId="12" fillId="0" borderId="1" xfId="2" applyNumberFormat="1" applyFont="1" applyBorder="1"/>
    <xf numFmtId="166" fontId="8" fillId="5" borderId="1" xfId="2" applyNumberFormat="1" applyFont="1" applyFill="1" applyBorder="1"/>
    <xf numFmtId="166" fontId="8" fillId="0" borderId="1" xfId="2" applyNumberFormat="1" applyFont="1" applyFill="1" applyBorder="1"/>
    <xf numFmtId="166" fontId="8" fillId="0" borderId="1" xfId="2" applyNumberFormat="1" applyFont="1" applyBorder="1"/>
    <xf numFmtId="166" fontId="8" fillId="5" borderId="1" xfId="0" applyNumberFormat="1" applyFont="1" applyFill="1" applyBorder="1"/>
    <xf numFmtId="166" fontId="8" fillId="0" borderId="1" xfId="0" applyNumberFormat="1" applyFont="1" applyFill="1" applyBorder="1"/>
    <xf numFmtId="166" fontId="8" fillId="0" borderId="1" xfId="0" applyNumberFormat="1" applyFont="1" applyBorder="1"/>
    <xf numFmtId="17" fontId="12" fillId="3" borderId="3" xfId="0" applyNumberFormat="1" applyFont="1" applyFill="1" applyBorder="1" applyAlignment="1">
      <alignment horizontal="center" vertical="center" wrapText="1"/>
    </xf>
    <xf numFmtId="3" fontId="7" fillId="2" borderId="5" xfId="0" applyNumberFormat="1" applyFont="1" applyFill="1" applyBorder="1" applyAlignment="1">
      <alignment horizontal="right" vertical="center" wrapText="1"/>
    </xf>
    <xf numFmtId="17" fontId="12" fillId="5" borderId="1" xfId="0" applyNumberFormat="1" applyFont="1" applyFill="1" applyBorder="1" applyAlignment="1">
      <alignment horizontal="center" vertical="center" wrapText="1"/>
    </xf>
    <xf numFmtId="1" fontId="23" fillId="5" borderId="1" xfId="0" applyNumberFormat="1" applyFont="1" applyFill="1" applyBorder="1" applyAlignment="1">
      <alignment horizontal="right"/>
    </xf>
    <xf numFmtId="3" fontId="3" fillId="5" borderId="1" xfId="0" applyNumberFormat="1" applyFont="1" applyFill="1" applyBorder="1" applyAlignment="1">
      <alignment horizontal="right"/>
    </xf>
    <xf numFmtId="0" fontId="0" fillId="0" borderId="1" xfId="0" applyBorder="1" applyAlignment="1">
      <alignment horizontal="center"/>
    </xf>
    <xf numFmtId="2" fontId="23" fillId="0" borderId="1" xfId="0" applyNumberFormat="1" applyFont="1" applyFill="1" applyBorder="1" applyAlignment="1">
      <alignment horizontal="right" vertical="center" wrapText="1"/>
    </xf>
    <xf numFmtId="2" fontId="3" fillId="0" borderId="1" xfId="0" applyNumberFormat="1" applyFont="1" applyFill="1" applyBorder="1" applyAlignment="1">
      <alignment horizontal="right" vertical="center" wrapText="1"/>
    </xf>
    <xf numFmtId="0" fontId="0" fillId="5" borderId="1" xfId="0" applyFill="1" applyBorder="1" applyAlignment="1">
      <alignment horizontal="center"/>
    </xf>
    <xf numFmtId="165" fontId="12" fillId="3" borderId="1" xfId="1" applyNumberFormat="1" applyFont="1" applyFill="1" applyBorder="1" applyAlignment="1">
      <alignment horizontal="center"/>
    </xf>
    <xf numFmtId="0" fontId="8" fillId="3" borderId="1" xfId="0" applyFont="1" applyFill="1" applyBorder="1" applyAlignment="1">
      <alignment horizontal="right"/>
    </xf>
    <xf numFmtId="164" fontId="12" fillId="3" borderId="1" xfId="1" applyNumberFormat="1" applyFont="1" applyFill="1" applyBorder="1" applyAlignment="1">
      <alignment horizontal="center" vertical="center" wrapText="1"/>
    </xf>
    <xf numFmtId="17" fontId="2" fillId="3" borderId="1" xfId="0" applyNumberFormat="1" applyFont="1" applyFill="1" applyBorder="1" applyAlignment="1">
      <alignment horizontal="left" vertical="center" wrapText="1"/>
    </xf>
    <xf numFmtId="17" fontId="9" fillId="3" borderId="1" xfId="0" applyNumberFormat="1" applyFont="1" applyFill="1" applyBorder="1" applyAlignment="1">
      <alignment horizontal="right" vertical="center" wrapText="1"/>
    </xf>
    <xf numFmtId="17" fontId="12" fillId="3" borderId="1" xfId="0" applyNumberFormat="1" applyFont="1" applyFill="1" applyBorder="1" applyAlignment="1">
      <alignment horizontal="right" vertical="center" wrapText="1"/>
    </xf>
    <xf numFmtId="165" fontId="8" fillId="3" borderId="1" xfId="1" applyNumberFormat="1" applyFont="1" applyFill="1" applyBorder="1" applyAlignment="1">
      <alignment horizontal="right"/>
    </xf>
    <xf numFmtId="17" fontId="3" fillId="0" borderId="1" xfId="0" applyNumberFormat="1" applyFont="1" applyFill="1" applyBorder="1" applyAlignment="1">
      <alignment horizontal="left" vertical="center" wrapText="1"/>
    </xf>
    <xf numFmtId="165" fontId="8" fillId="0" borderId="1" xfId="1" applyNumberFormat="1" applyFont="1" applyFill="1" applyBorder="1" applyAlignment="1">
      <alignment horizontal="right"/>
    </xf>
    <xf numFmtId="17" fontId="12" fillId="0" borderId="1" xfId="0" applyNumberFormat="1" applyFont="1" applyFill="1" applyBorder="1" applyAlignment="1">
      <alignment horizontal="right" vertical="center" wrapText="1"/>
    </xf>
    <xf numFmtId="0" fontId="0" fillId="0" borderId="0" xfId="0" applyFill="1"/>
    <xf numFmtId="17" fontId="12" fillId="0" borderId="1" xfId="0" applyNumberFormat="1" applyFont="1" applyBorder="1" applyAlignment="1">
      <alignment horizontal="right" vertical="center"/>
    </xf>
    <xf numFmtId="167" fontId="8" fillId="0" borderId="1" xfId="2" applyNumberFormat="1" applyFont="1" applyFill="1" applyBorder="1"/>
    <xf numFmtId="0" fontId="4" fillId="7" borderId="0" xfId="0" applyFont="1" applyFill="1" applyAlignment="1">
      <alignment horizontal="right" vertical="top" wrapText="1"/>
    </xf>
    <xf numFmtId="0" fontId="15" fillId="7" borderId="0" xfId="0" applyFont="1" applyFill="1" applyAlignment="1">
      <alignment horizontal="center" vertical="center"/>
    </xf>
    <xf numFmtId="0" fontId="5"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6" fillId="7" borderId="0" xfId="0" applyFont="1" applyFill="1" applyAlignment="1">
      <alignment horizontal="left" vertical="top" wrapText="1"/>
    </xf>
    <xf numFmtId="0" fontId="5" fillId="6" borderId="3" xfId="0" applyFont="1" applyFill="1" applyBorder="1" applyAlignment="1">
      <alignment horizontal="center" vertical="center" wrapText="1"/>
    </xf>
  </cellXfs>
  <cellStyles count="3">
    <cellStyle name="Comma" xfId="1" builtinId="3"/>
    <cellStyle name="Normal" xfId="0" builtinId="0"/>
    <cellStyle name="Percent" xfId="2" builtinId="5"/>
  </cellStyles>
  <dxfs count="15">
    <dxf>
      <font>
        <strike val="0"/>
        <outline val="0"/>
        <shadow val="0"/>
        <vertAlign val="baseline"/>
        <sz val="8"/>
        <name val="Arial"/>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scheme val="none"/>
      </font>
      <numFmt numFmtId="165"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z val="9"/>
        <color auto="1"/>
        <name val="Arial"/>
        <scheme val="none"/>
      </font>
      <numFmt numFmtId="1" formatCode="0"/>
      <fill>
        <patternFill patternType="solid">
          <fgColor theme="9" tint="0.79998168889431442"/>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solid">
          <fgColor theme="9" tint="0.79998168889431442"/>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theme="9"/>
        </top>
      </border>
    </dxf>
    <dxf>
      <border outline="0">
        <bottom style="medium">
          <color theme="9"/>
        </bottom>
      </border>
    </dxf>
    <dxf>
      <font>
        <b/>
        <i val="0"/>
        <strike val="0"/>
        <condense val="0"/>
        <extend val="0"/>
        <outline val="0"/>
        <shadow val="0"/>
        <u val="none"/>
        <vertAlign val="baseline"/>
        <sz val="8"/>
        <color theme="1"/>
        <name val="Arial"/>
        <scheme val="none"/>
      </font>
      <fill>
        <patternFill patternType="solid">
          <fgColor indexed="64"/>
          <bgColor rgb="FF92D050"/>
        </patternFill>
      </fill>
      <alignment horizontal="center" vertical="center" textRotation="0" wrapText="1" indent="0" justifyLastLine="0" shrinkToFit="0" readingOrder="0"/>
      <border diagonalUp="0" diagonalDown="0" outline="0">
        <left style="thin">
          <color theme="9"/>
        </left>
        <right style="thin">
          <color theme="9"/>
        </right>
        <top/>
        <bottom/>
      </border>
    </dxf>
    <dxf>
      <font>
        <b val="0"/>
        <i val="0"/>
        <strike val="0"/>
        <condense val="0"/>
        <extend val="0"/>
        <outline val="0"/>
        <shadow val="0"/>
        <u val="none"/>
        <vertAlign val="baseline"/>
        <sz val="8"/>
        <color auto="1"/>
        <name val="Arial"/>
        <scheme val="none"/>
      </font>
      <numFmt numFmtId="22" formatCode="mmm\-yy"/>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name val="Arial"/>
        <scheme val="none"/>
      </font>
      <numFmt numFmtId="165" formatCode="_(* #,##0_);_(* \(#,##0\);_(* &quot;-&quot;??_);_(@_)"/>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numFmt numFmtId="22" formatCode="mmm\-yy"/>
      <fill>
        <patternFill patternType="solid">
          <fgColor indexed="64"/>
          <bgColor theme="0" tint="-4.9989318521683403E-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22" formatCode="mmm\-yy"/>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Arial"/>
        <scheme val="none"/>
      </font>
    </dxf>
    <dxf>
      <font>
        <b/>
        <strike val="0"/>
        <outline val="0"/>
        <shadow val="0"/>
        <vertAlign val="baseline"/>
        <sz val="9"/>
        <color theme="1"/>
        <name val="Arial"/>
        <scheme val="none"/>
      </font>
      <fill>
        <patternFill patternType="solid">
          <fgColor indexed="64"/>
          <bgColor rgb="FF92D050"/>
        </patternFill>
      </fill>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5E292"/>
      <color rgb="FFB6D89C"/>
      <color rgb="FFCCD99B"/>
      <color rgb="FFCCFF99"/>
      <color rgb="FFACCD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theme" Target="theme/theme1.xml"/><Relationship Id="rId5" Type="http://schemas.microsoft.com/office/2007/relationships/slicerCache" Target="slicerCaches/slicerCache2.xml"/><Relationship Id="rId10" Type="http://schemas.microsoft.com/office/2007/relationships/slicerCache" Target="slicerCaches/slicerCache7.xml"/><Relationship Id="rId4" Type="http://schemas.microsoft.com/office/2007/relationships/slicerCache" Target="slicerCaches/slicerCache1.xml"/><Relationship Id="rId9" Type="http://schemas.microsoft.com/office/2007/relationships/slicerCache" Target="slicerCaches/slicerCache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0</xdr:col>
      <xdr:colOff>971550</xdr:colOff>
      <xdr:row>3</xdr:row>
      <xdr:rowOff>220980</xdr:rowOff>
    </xdr:to>
    <xdr:pic>
      <xdr:nvPicPr>
        <xdr:cNvPr id="7" name="Picture 5" descr="MonStat">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7150"/>
          <a:ext cx="942975" cy="598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106796</xdr:colOff>
      <xdr:row>8</xdr:row>
      <xdr:rowOff>57571</xdr:rowOff>
    </xdr:from>
    <xdr:to>
      <xdr:col>0</xdr:col>
      <xdr:colOff>2491856</xdr:colOff>
      <xdr:row>15</xdr:row>
      <xdr:rowOff>131656</xdr:rowOff>
    </xdr:to>
    <mc:AlternateContent xmlns:mc="http://schemas.openxmlformats.org/markup-compatibility/2006">
      <mc:Choice xmlns:sle15="http://schemas.microsoft.com/office/drawing/2012/slicer" Requires="sle15">
        <xdr:graphicFrame macro="">
          <xdr:nvGraphicFramePr>
            <xdr:cNvPr id="8" name="Mjesec">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microsoft.com/office/drawing/2010/slicer">
              <sle:slicer xmlns:sle="http://schemas.microsoft.com/office/drawing/2010/slicer" name="Mjesec"/>
            </a:graphicData>
          </a:graphic>
        </xdr:graphicFrame>
      </mc:Choice>
      <mc:Fallback>
        <xdr:sp macro="" textlink="">
          <xdr:nvSpPr>
            <xdr:cNvPr id="0" name=""/>
            <xdr:cNvSpPr>
              <a:spLocks noTextEdit="1"/>
            </xdr:cNvSpPr>
          </xdr:nvSpPr>
          <xdr:spPr>
            <a:xfrm>
              <a:off x="106796" y="2396488"/>
              <a:ext cx="2385060" cy="2095501"/>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36522</xdr:colOff>
      <xdr:row>8</xdr:row>
      <xdr:rowOff>68159</xdr:rowOff>
    </xdr:from>
    <xdr:to>
      <xdr:col>2</xdr:col>
      <xdr:colOff>40332</xdr:colOff>
      <xdr:row>16</xdr:row>
      <xdr:rowOff>175915</xdr:rowOff>
    </xdr:to>
    <mc:AlternateContent xmlns:mc="http://schemas.openxmlformats.org/markup-compatibility/2006">
      <mc:Choice xmlns:sle15="http://schemas.microsoft.com/office/drawing/2012/slicer" Requires="sle15">
        <xdr:graphicFrame macro="">
          <xdr:nvGraphicFramePr>
            <xdr:cNvPr id="9" name="Kravlje mlijeko i dobijeni mlječni proizvodi/kg ">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microsoft.com/office/drawing/2010/slicer">
              <sle:slicer xmlns:sle="http://schemas.microsoft.com/office/drawing/2010/slicer" name="Kravlje mlijeko i dobijeni mlječni proizvodi/kg "/>
            </a:graphicData>
          </a:graphic>
        </xdr:graphicFrame>
      </mc:Choice>
      <mc:Fallback>
        <xdr:sp macro="" textlink="">
          <xdr:nvSpPr>
            <xdr:cNvPr id="0" name=""/>
            <xdr:cNvSpPr>
              <a:spLocks noTextEdit="1"/>
            </xdr:cNvSpPr>
          </xdr:nvSpPr>
          <xdr:spPr>
            <a:xfrm>
              <a:off x="2671772" y="2407076"/>
              <a:ext cx="2385060" cy="241492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2593879</xdr:colOff>
      <xdr:row>17</xdr:row>
      <xdr:rowOff>15242</xdr:rowOff>
    </xdr:from>
    <xdr:to>
      <xdr:col>1</xdr:col>
      <xdr:colOff>2343689</xdr:colOff>
      <xdr:row>21</xdr:row>
      <xdr:rowOff>122998</xdr:rowOff>
    </xdr:to>
    <mc:AlternateContent xmlns:mc="http://schemas.openxmlformats.org/markup-compatibility/2006">
      <mc:Choice xmlns:sle15="http://schemas.microsoft.com/office/drawing/2012/slicer" Requires="sle15">
        <xdr:graphicFrame macro="">
          <xdr:nvGraphicFramePr>
            <xdr:cNvPr id="16" name="Godina">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microsoft.com/office/drawing/2010/slicer">
              <sle:slicer xmlns:sle="http://schemas.microsoft.com/office/drawing/2010/slicer" name="Godina"/>
            </a:graphicData>
          </a:graphic>
        </xdr:graphicFrame>
      </mc:Choice>
      <mc:Fallback>
        <xdr:sp macro="" textlink="">
          <xdr:nvSpPr>
            <xdr:cNvPr id="0" name=""/>
            <xdr:cNvSpPr>
              <a:spLocks noTextEdit="1"/>
            </xdr:cNvSpPr>
          </xdr:nvSpPr>
          <xdr:spPr>
            <a:xfrm>
              <a:off x="2593879" y="4947075"/>
              <a:ext cx="2385060" cy="125075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xdr:from>
      <xdr:col>10</xdr:col>
      <xdr:colOff>0</xdr:colOff>
      <xdr:row>8</xdr:row>
      <xdr:rowOff>0</xdr:rowOff>
    </xdr:from>
    <xdr:to>
      <xdr:col>11</xdr:col>
      <xdr:colOff>0</xdr:colOff>
      <xdr:row>8</xdr:row>
      <xdr:rowOff>0</xdr:rowOff>
    </xdr:to>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2237720" y="2049780"/>
          <a:ext cx="4648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8</xdr:row>
      <xdr:rowOff>0</xdr:rowOff>
    </xdr:from>
    <xdr:to>
      <xdr:col>11</xdr:col>
      <xdr:colOff>0</xdr:colOff>
      <xdr:row>8</xdr:row>
      <xdr:rowOff>0</xdr:rowOff>
    </xdr:to>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a:off x="10676659" y="2008909"/>
          <a:ext cx="58881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57150</xdr:rowOff>
    </xdr:from>
    <xdr:to>
      <xdr:col>0</xdr:col>
      <xdr:colOff>971550</xdr:colOff>
      <xdr:row>4</xdr:row>
      <xdr:rowOff>76200</xdr:rowOff>
    </xdr:to>
    <xdr:pic>
      <xdr:nvPicPr>
        <xdr:cNvPr id="2" name="Picture 5" descr="MonStat">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7150"/>
          <a:ext cx="9429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12</xdr:row>
      <xdr:rowOff>104987</xdr:rowOff>
    </xdr:from>
    <xdr:to>
      <xdr:col>0</xdr:col>
      <xdr:colOff>2556510</xdr:colOff>
      <xdr:row>19</xdr:row>
      <xdr:rowOff>223097</xdr:rowOff>
    </xdr:to>
    <mc:AlternateContent xmlns:mc="http://schemas.openxmlformats.org/markup-compatibility/2006" xmlns:sle15="http://schemas.microsoft.com/office/drawing/2012/slicer">
      <mc:Choice Requires="sle15">
        <xdr:graphicFrame macro="">
          <xdr:nvGraphicFramePr>
            <xdr:cNvPr id="3" name="Mjesec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Mjesec 1"/>
            </a:graphicData>
          </a:graphic>
        </xdr:graphicFrame>
      </mc:Choice>
      <mc:Fallback xmlns="">
        <xdr:sp macro="" textlink="">
          <xdr:nvSpPr>
            <xdr:cNvPr id="0" name=""/>
            <xdr:cNvSpPr>
              <a:spLocks noTextEdit="1"/>
            </xdr:cNvSpPr>
          </xdr:nvSpPr>
          <xdr:spPr>
            <a:xfrm>
              <a:off x="0" y="3112770"/>
              <a:ext cx="2556510" cy="208026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2566035</xdr:colOff>
      <xdr:row>8</xdr:row>
      <xdr:rowOff>3811</xdr:rowOff>
    </xdr:from>
    <xdr:to>
      <xdr:col>1</xdr:col>
      <xdr:colOff>2094442</xdr:colOff>
      <xdr:row>12</xdr:row>
      <xdr:rowOff>175473</xdr:rowOff>
    </xdr:to>
    <mc:AlternateContent xmlns:mc="http://schemas.openxmlformats.org/markup-compatibility/2006" xmlns:sle15="http://schemas.microsoft.com/office/drawing/2012/slicer">
      <mc:Choice Requires="sle15">
        <xdr:graphicFrame macro="">
          <xdr:nvGraphicFramePr>
            <xdr:cNvPr id="4" name="Kravlje mlijeko i dobijeni mlječni proizvodi">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microsoft.com/office/drawing/2010/slicer">
              <sle:slicer xmlns:sle="http://schemas.microsoft.com/office/drawing/2010/slicer" name="Kravlje mlijeko i dobijeni mlječni proizvodi"/>
            </a:graphicData>
          </a:graphic>
        </xdr:graphicFrame>
      </mc:Choice>
      <mc:Fallback xmlns="">
        <xdr:sp macro="" textlink="">
          <xdr:nvSpPr>
            <xdr:cNvPr id="0" name=""/>
            <xdr:cNvSpPr>
              <a:spLocks noTextEdit="1"/>
            </xdr:cNvSpPr>
          </xdr:nvSpPr>
          <xdr:spPr>
            <a:xfrm>
              <a:off x="2566035" y="1889761"/>
              <a:ext cx="2205990" cy="129349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2566035</xdr:colOff>
      <xdr:row>12</xdr:row>
      <xdr:rowOff>186903</xdr:rowOff>
    </xdr:from>
    <xdr:to>
      <xdr:col>1</xdr:col>
      <xdr:colOff>2094442</xdr:colOff>
      <xdr:row>16</xdr:row>
      <xdr:rowOff>162349</xdr:rowOff>
    </xdr:to>
    <mc:AlternateContent xmlns:mc="http://schemas.openxmlformats.org/markup-compatibility/2006" xmlns:sle15="http://schemas.microsoft.com/office/drawing/2012/slicer">
      <mc:Choice Requires="sle15">
        <xdr:graphicFrame macro="">
          <xdr:nvGraphicFramePr>
            <xdr:cNvPr id="5" name="Jedinica mjere">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microsoft.com/office/drawing/2010/slicer">
              <sle:slicer xmlns:sle="http://schemas.microsoft.com/office/drawing/2010/slicer" name="Jedinica mjere"/>
            </a:graphicData>
          </a:graphic>
        </xdr:graphicFrame>
      </mc:Choice>
      <mc:Fallback xmlns="">
        <xdr:sp macro="" textlink="">
          <xdr:nvSpPr>
            <xdr:cNvPr id="0" name=""/>
            <xdr:cNvSpPr>
              <a:spLocks noTextEdit="1"/>
            </xdr:cNvSpPr>
          </xdr:nvSpPr>
          <xdr:spPr>
            <a:xfrm>
              <a:off x="2566035" y="3194686"/>
              <a:ext cx="2205990" cy="109728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9525</xdr:colOff>
      <xdr:row>8</xdr:row>
      <xdr:rowOff>1</xdr:rowOff>
    </xdr:from>
    <xdr:to>
      <xdr:col>0</xdr:col>
      <xdr:colOff>2566035</xdr:colOff>
      <xdr:row>12</xdr:row>
      <xdr:rowOff>87843</xdr:rowOff>
    </xdr:to>
    <mc:AlternateContent xmlns:mc="http://schemas.openxmlformats.org/markup-compatibility/2006" xmlns:sle15="http://schemas.microsoft.com/office/drawing/2012/slicer">
      <mc:Choice Requires="sle15">
        <xdr:graphicFrame macro="">
          <xdr:nvGraphicFramePr>
            <xdr:cNvPr id="6" name="Godina 1">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microsoft.com/office/drawing/2010/slicer">
              <sle:slicer xmlns:sle="http://schemas.microsoft.com/office/drawing/2010/slicer" name="Godina 1"/>
            </a:graphicData>
          </a:graphic>
        </xdr:graphicFrame>
      </mc:Choice>
      <mc:Fallback xmlns="">
        <xdr:sp macro="" textlink="">
          <xdr:nvSpPr>
            <xdr:cNvPr id="0" name=""/>
            <xdr:cNvSpPr>
              <a:spLocks noTextEdit="1"/>
            </xdr:cNvSpPr>
          </xdr:nvSpPr>
          <xdr:spPr>
            <a:xfrm>
              <a:off x="9525" y="1885951"/>
              <a:ext cx="2556510" cy="12096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Mjesec1" sourceName="Mjesec">
  <extLst>
    <x:ext xmlns:x15="http://schemas.microsoft.com/office/spreadsheetml/2010/11/main" uri="{2F2917AC-EB37-4324-AD4E-5DD8C200BD13}">
      <x15:tableSlicerCache tableId="2"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Kravlje_mlijeko_i_dobijeni_mlječni_proizvodi" sourceName="Masti i proteini">
  <extLst>
    <x:ext xmlns:x15="http://schemas.microsoft.com/office/spreadsheetml/2010/11/main" uri="{2F2917AC-EB37-4324-AD4E-5DD8C200BD13}">
      <x15:tableSlicerCache tableId="2" column="2" sortOrder="descending"/>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Jedinica_mjere" sourceName="Jedinica mjere">
  <extLst>
    <x:ext xmlns:x15="http://schemas.microsoft.com/office/spreadsheetml/2010/11/main" uri="{2F2917AC-EB37-4324-AD4E-5DD8C200BD13}">
      <x15:tableSlicerCache tableId="2" column="4" sortOrder="descending"/>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Godina1" sourceName="Godina">
  <extLst>
    <x:ext xmlns:x15="http://schemas.microsoft.com/office/spreadsheetml/2010/11/main" uri="{2F2917AC-EB37-4324-AD4E-5DD8C200BD13}">
      <x15:tableSlicerCache tableId="2" column="9"/>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Mjesec" sourceName="Mjesec">
  <extLst>
    <x:ext xmlns:x15="http://schemas.microsoft.com/office/spreadsheetml/2010/11/main" uri="{2F2917AC-EB37-4324-AD4E-5DD8C200BD13}">
      <x15:tableSlicerCache tableId="1"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Kravlje_mlijeko_i_dobijeni_mlječni_proizvodi_kg" sourceName="Kravlje mlijeko i dobijeni mlječni proizvodi">
  <extLst>
    <x:ext xmlns:x15="http://schemas.microsoft.com/office/spreadsheetml/2010/11/main" uri="{2F2917AC-EB37-4324-AD4E-5DD8C200BD13}">
      <x15:tableSlicerCache tableId="1" column="2"/>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mc:Ignorable="x" name="Slicer_Godina" sourceName="Godina">
  <extLst>
    <x:ext xmlns:x15="http://schemas.microsoft.com/office/spreadsheetml/2010/11/main" uri="{2F2917AC-EB37-4324-AD4E-5DD8C200BD13}">
      <x15:tableSlicerCache tableId="1" column="11" sortOrder="descending"/>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Mjesec" cache="Slicer_Mjesec" caption="Mjesec" columnCount="2" style="SlicerStyleDark6" rowHeight="234950"/>
  <slicer name="Kravlje mlijeko i dobijeni mlječni proizvodi/kg " cache="Slicer_Kravlje_mlijeko_i_dobijeni_mlječni_proizvodi_kg" caption="Kravlje mlijeko i dobijeni mlječni proizvodi" style="SlicerStyleDark6" rowHeight="234950"/>
  <slicer name="Godina" cache="Slicer_Godina" caption="Godina" style="SlicerStyleDark6" rowHeight="234950"/>
</slicers>
</file>

<file path=xl/slicers/slicer2.xml><?xml version="1.0" encoding="utf-8"?>
<slicers xmlns="http://schemas.microsoft.com/office/spreadsheetml/2009/9/main" xmlns:mc="http://schemas.openxmlformats.org/markup-compatibility/2006" xmlns:x="http://schemas.openxmlformats.org/spreadsheetml/2006/main" mc:Ignorable="x">
  <slicer name="Mjesec 1" cache="Slicer_Mjesec1" caption="Mjesec" columnCount="2" style="SlicerStyleDark6" rowHeight="234950"/>
  <slicer name="Kravlje mlijeko i dobijeni mlječni proizvodi" cache="Slicer_Kravlje_mlijeko_i_dobijeni_mlječni_proizvodi" caption="Masti i proteini" style="SlicerStyleDark6" rowHeight="234950"/>
  <slicer name="Jedinica mjere" cache="Slicer_Jedinica_mjere" caption="Jedinica mjere" style="SlicerStyleDark6" rowHeight="234950"/>
  <slicer name="Godina 1" cache="Slicer_Godina1" caption="Godina" style="SlicerStyleDark6" rowHeight="234950"/>
</slicers>
</file>

<file path=xl/tables/table1.xml><?xml version="1.0" encoding="utf-8"?>
<table xmlns="http://schemas.openxmlformats.org/spreadsheetml/2006/main" id="1" name="Table1" displayName="Table1" ref="D8:H183" totalsRowShown="0" headerRowDxfId="14" dataDxfId="13">
  <autoFilter ref="D8:H183"/>
  <tableColumns count="5">
    <tableColumn id="11" name="Godina" dataDxfId="12"/>
    <tableColumn id="1" name="Mjesec" dataDxfId="11"/>
    <tableColumn id="2" name="Kravlje mlijeko i dobijeni mlječni proizvodi" dataDxfId="10"/>
    <tableColumn id="3" name="Kolicina" dataDxfId="9" dataCellStyle="Comma"/>
    <tableColumn id="4" name="Jedinica mjere" dataDxfId="8"/>
  </tableColumns>
  <tableStyleInfo name="TableStyleLight21" showFirstColumn="0" showLastColumn="0" showRowStripes="1" showColumnStripes="0"/>
</table>
</file>

<file path=xl/tables/table2.xml><?xml version="1.0" encoding="utf-8"?>
<table xmlns="http://schemas.openxmlformats.org/spreadsheetml/2006/main" id="2" name="Table2" displayName="Table2" ref="D8:H83" totalsRowShown="0" headerRowDxfId="7" headerRowBorderDxfId="6" tableBorderDxfId="5">
  <autoFilter ref="D8:H83"/>
  <tableColumns count="5">
    <tableColumn id="9" name="Godina" dataDxfId="4"/>
    <tableColumn id="1" name="Mjesec" dataDxfId="3"/>
    <tableColumn id="2" name="Masti i proteini" dataDxfId="2"/>
    <tableColumn id="3" name="Kolicina" dataDxfId="1" dataCellStyle="Comma"/>
    <tableColumn id="4" name="Jedinica mjer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197"/>
  <sheetViews>
    <sheetView showGridLines="0" zoomScale="90" zoomScaleNormal="90" workbookViewId="0">
      <pane xSplit="3" ySplit="8" topLeftCell="D9" activePane="bottomRight" state="frozen"/>
      <selection pane="topRight" activeCell="D1" sqref="D1"/>
      <selection pane="bottomLeft" activeCell="A9" sqref="A9"/>
      <selection pane="bottomRight" activeCell="T22" sqref="T22"/>
    </sheetView>
  </sheetViews>
  <sheetFormatPr defaultColWidth="8.85546875" defaultRowHeight="18" customHeight="1" x14ac:dyDescent="0.25"/>
  <cols>
    <col min="1" max="1" width="39.5703125" style="3" customWidth="1"/>
    <col min="2" max="2" width="35.7109375" style="3" customWidth="1"/>
    <col min="3" max="3" width="1.28515625" customWidth="1"/>
    <col min="4" max="4" width="8.5703125" style="6" customWidth="1"/>
    <col min="5" max="5" width="13.140625" style="6" customWidth="1"/>
    <col min="6" max="6" width="28.28515625" customWidth="1"/>
    <col min="7" max="7" width="11.5703125" style="22" bestFit="1" customWidth="1"/>
    <col min="8" max="8" width="8.140625" style="4" customWidth="1"/>
    <col min="9" max="10" width="8.85546875" style="23" customWidth="1"/>
    <col min="11" max="14" width="8.85546875" style="26" customWidth="1"/>
    <col min="15" max="24" width="8.85546875" customWidth="1"/>
  </cols>
  <sheetData>
    <row r="1" spans="1:14" ht="11.45" customHeight="1" x14ac:dyDescent="0.25">
      <c r="A1" s="111" t="s">
        <v>5</v>
      </c>
      <c r="B1" s="112" t="s">
        <v>37</v>
      </c>
      <c r="C1" s="112"/>
      <c r="D1" s="112"/>
      <c r="E1" s="112"/>
      <c r="F1" s="112"/>
      <c r="G1" s="43"/>
      <c r="H1" s="49"/>
      <c r="I1" s="43"/>
      <c r="J1" s="43"/>
      <c r="K1" s="43"/>
      <c r="L1" s="43"/>
      <c r="M1" s="43"/>
      <c r="N1" s="43"/>
    </row>
    <row r="2" spans="1:14" ht="11.45" customHeight="1" x14ac:dyDescent="0.25">
      <c r="A2" s="111"/>
      <c r="B2" s="112"/>
      <c r="C2" s="112"/>
      <c r="D2" s="112"/>
      <c r="E2" s="112"/>
      <c r="F2" s="112"/>
      <c r="G2" s="43"/>
      <c r="H2" s="49"/>
      <c r="I2" s="43"/>
      <c r="J2" s="43"/>
      <c r="K2" s="43"/>
      <c r="L2" s="43"/>
      <c r="M2" s="43"/>
      <c r="N2" s="43"/>
    </row>
    <row r="3" spans="1:14" ht="11.45" customHeight="1" x14ac:dyDescent="0.25">
      <c r="A3" s="111"/>
      <c r="B3" s="112"/>
      <c r="C3" s="112"/>
      <c r="D3" s="112"/>
      <c r="E3" s="112"/>
      <c r="F3" s="112"/>
      <c r="G3" s="43"/>
      <c r="H3" s="49"/>
      <c r="I3" s="43"/>
      <c r="J3" s="43"/>
      <c r="K3" s="43"/>
      <c r="L3" s="43"/>
      <c r="M3" s="43"/>
      <c r="N3" s="43"/>
    </row>
    <row r="4" spans="1:14" ht="22.5" customHeight="1" x14ac:dyDescent="0.25">
      <c r="A4" s="111"/>
      <c r="B4" s="112"/>
      <c r="C4" s="112"/>
      <c r="D4" s="112"/>
      <c r="E4" s="112"/>
      <c r="F4" s="112"/>
      <c r="G4" s="43"/>
      <c r="H4" s="49"/>
      <c r="I4" s="115" t="s">
        <v>61</v>
      </c>
      <c r="J4" s="115"/>
      <c r="K4" s="115"/>
      <c r="L4" s="115"/>
      <c r="M4" s="115"/>
      <c r="N4" s="115"/>
    </row>
    <row r="5" spans="1:14" ht="24" customHeight="1" x14ac:dyDescent="0.25">
      <c r="A5" s="111"/>
      <c r="B5" s="112"/>
      <c r="C5" s="112"/>
      <c r="D5" s="112"/>
      <c r="E5" s="112"/>
      <c r="F5" s="112"/>
      <c r="G5" s="43"/>
      <c r="H5" s="49"/>
      <c r="I5" s="115" t="s">
        <v>62</v>
      </c>
      <c r="J5" s="115"/>
      <c r="K5" s="115"/>
      <c r="L5" s="115"/>
      <c r="M5" s="115"/>
      <c r="N5" s="115"/>
    </row>
    <row r="6" spans="1:14" ht="29.25" customHeight="1" x14ac:dyDescent="0.25">
      <c r="A6" s="111"/>
      <c r="B6" s="50"/>
      <c r="C6" s="50"/>
      <c r="D6" s="50"/>
      <c r="E6" s="50"/>
      <c r="F6" s="50"/>
      <c r="G6" s="43"/>
      <c r="H6" s="49"/>
      <c r="I6" s="115" t="s">
        <v>63</v>
      </c>
      <c r="J6" s="115"/>
      <c r="K6" s="115"/>
      <c r="L6" s="115"/>
      <c r="M6" s="115"/>
      <c r="N6" s="115"/>
    </row>
    <row r="7" spans="1:14" ht="15" customHeight="1" x14ac:dyDescent="0.25">
      <c r="A7" s="51"/>
      <c r="B7" s="50"/>
      <c r="C7" s="50"/>
      <c r="D7" s="50"/>
      <c r="E7" s="50"/>
      <c r="F7" s="50"/>
      <c r="G7" s="43"/>
      <c r="H7" s="49"/>
      <c r="I7" s="43"/>
      <c r="J7" s="43"/>
      <c r="K7" s="43"/>
      <c r="L7" s="43"/>
      <c r="M7" s="43"/>
      <c r="N7" s="43"/>
    </row>
    <row r="8" spans="1:14" ht="58.5" customHeight="1" x14ac:dyDescent="0.25">
      <c r="A8"/>
      <c r="B8"/>
      <c r="D8" s="52" t="s">
        <v>43</v>
      </c>
      <c r="E8" s="52" t="s">
        <v>0</v>
      </c>
      <c r="F8" s="53" t="s">
        <v>6</v>
      </c>
      <c r="G8" s="54" t="s">
        <v>1</v>
      </c>
      <c r="H8" s="53" t="s">
        <v>2</v>
      </c>
      <c r="I8" s="113" t="s">
        <v>56</v>
      </c>
      <c r="J8" s="113"/>
      <c r="K8" s="114" t="s">
        <v>209</v>
      </c>
      <c r="L8" s="114"/>
      <c r="M8" s="113" t="s">
        <v>211</v>
      </c>
      <c r="N8" s="113"/>
    </row>
    <row r="9" spans="1:14" ht="22.5" x14ac:dyDescent="0.25">
      <c r="A9"/>
      <c r="B9"/>
      <c r="D9" s="7">
        <v>2019</v>
      </c>
      <c r="E9" s="8" t="s">
        <v>48</v>
      </c>
      <c r="F9" s="9" t="s">
        <v>30</v>
      </c>
      <c r="G9" s="16">
        <v>2078011.095</v>
      </c>
      <c r="H9" s="38" t="s">
        <v>3</v>
      </c>
      <c r="I9" s="61" t="s">
        <v>148</v>
      </c>
      <c r="J9" s="83">
        <f>+Table1[[#This Row],[Kolicina]]/prosjeci_hide!P19*100</f>
        <v>96.824355843766909</v>
      </c>
      <c r="K9" s="61" t="s">
        <v>210</v>
      </c>
      <c r="L9" s="77">
        <f>+Table1[[#This Row],[Kolicina]]/prosjeci_hide!E19*100</f>
        <v>95.695953777240618</v>
      </c>
      <c r="M9" s="61" t="s">
        <v>154</v>
      </c>
      <c r="N9" s="83">
        <f>+Table1[[#This Row],[Kolicina]]/prosjeci_hide!C19*100</f>
        <v>88.083661628479149</v>
      </c>
    </row>
    <row r="10" spans="1:14" ht="22.5" x14ac:dyDescent="0.25">
      <c r="A10"/>
      <c r="B10"/>
      <c r="D10" s="7">
        <v>2019</v>
      </c>
      <c r="E10" s="8" t="s">
        <v>48</v>
      </c>
      <c r="F10" s="8" t="s">
        <v>31</v>
      </c>
      <c r="G10" s="17">
        <v>350595.93199999997</v>
      </c>
      <c r="H10" s="39" t="s">
        <v>3</v>
      </c>
      <c r="I10" s="60" t="s">
        <v>149</v>
      </c>
      <c r="J10" s="84">
        <f>+Table1[[#This Row],[Kolicina]]/prosjeci_hide!P20*100</f>
        <v>108.74261704743233</v>
      </c>
      <c r="K10" s="60" t="s">
        <v>150</v>
      </c>
      <c r="L10" s="78">
        <f>+Table1[[#This Row],[Kolicina]]/prosjeci_hide!E20*100</f>
        <v>102.29863916137718</v>
      </c>
      <c r="M10" s="60" t="s">
        <v>157</v>
      </c>
      <c r="N10" s="84">
        <f>+Table1[[#This Row],[Kolicina]]/prosjeci_hide!C20*100</f>
        <v>107.91017119049874</v>
      </c>
    </row>
    <row r="11" spans="1:14" ht="22.5" x14ac:dyDescent="0.25">
      <c r="A11"/>
      <c r="B11"/>
      <c r="D11" s="7">
        <v>2019</v>
      </c>
      <c r="E11" s="8" t="s">
        <v>48</v>
      </c>
      <c r="F11" s="8" t="s">
        <v>32</v>
      </c>
      <c r="G11" s="17">
        <v>70693.7</v>
      </c>
      <c r="H11" s="39" t="s">
        <v>3</v>
      </c>
      <c r="I11" s="61" t="s">
        <v>149</v>
      </c>
      <c r="J11" s="83">
        <f>+Table1[[#This Row],[Kolicina]]/prosjeci_hide!P21*100</f>
        <v>92.738419979551125</v>
      </c>
      <c r="K11" s="61" t="s">
        <v>150</v>
      </c>
      <c r="L11" s="77">
        <f>+Table1[[#This Row],[Kolicina]]/prosjeci_hide!E21*100</f>
        <v>102.75023073624847</v>
      </c>
      <c r="M11" s="61" t="s">
        <v>157</v>
      </c>
      <c r="N11" s="83">
        <f>+Table1[[#This Row],[Kolicina]]/prosjeci_hide!C21*100</f>
        <v>89.520093448564964</v>
      </c>
    </row>
    <row r="12" spans="1:14" ht="22.5" x14ac:dyDescent="0.25">
      <c r="A12"/>
      <c r="B12"/>
      <c r="D12" s="7">
        <v>2019</v>
      </c>
      <c r="E12" s="8" t="s">
        <v>48</v>
      </c>
      <c r="F12" s="8" t="s">
        <v>33</v>
      </c>
      <c r="G12" s="19">
        <v>635804.30000000005</v>
      </c>
      <c r="H12" s="39" t="s">
        <v>3</v>
      </c>
      <c r="I12" s="60" t="s">
        <v>149</v>
      </c>
      <c r="J12" s="84">
        <f>+Table1[[#This Row],[Kolicina]]/prosjeci_hide!P22*100</f>
        <v>89.279104053881426</v>
      </c>
      <c r="K12" s="60" t="s">
        <v>150</v>
      </c>
      <c r="L12" s="78">
        <f>+Table1[[#This Row],[Kolicina]]/prosjeci_hide!E22*100</f>
        <v>103.03064087525865</v>
      </c>
      <c r="M12" s="60" t="s">
        <v>157</v>
      </c>
      <c r="N12" s="84">
        <f>+Table1[[#This Row],[Kolicina]]/prosjeci_hide!C22*100</f>
        <v>81.710209944683882</v>
      </c>
    </row>
    <row r="13" spans="1:14" ht="22.5" x14ac:dyDescent="0.25">
      <c r="A13"/>
      <c r="B13"/>
      <c r="D13" s="7">
        <v>2019</v>
      </c>
      <c r="E13" s="8" t="s">
        <v>48</v>
      </c>
      <c r="F13" s="8" t="s">
        <v>34</v>
      </c>
      <c r="G13" s="17">
        <v>14114</v>
      </c>
      <c r="H13" s="39" t="s">
        <v>3</v>
      </c>
      <c r="I13" s="61" t="s">
        <v>149</v>
      </c>
      <c r="J13" s="83">
        <f>+Table1[[#This Row],[Kolicina]]/prosjeci_hide!P23*100</f>
        <v>127.56918960935666</v>
      </c>
      <c r="K13" s="61" t="s">
        <v>150</v>
      </c>
      <c r="L13" s="77">
        <f>+Table1[[#This Row],[Kolicina]]/prosjeci_hide!E23*100</f>
        <v>187.38714816781732</v>
      </c>
      <c r="M13" s="61" t="s">
        <v>157</v>
      </c>
      <c r="N13" s="83">
        <f>+Table1[[#This Row],[Kolicina]]/prosjeci_hide!C23*100</f>
        <v>142.01826461810916</v>
      </c>
    </row>
    <row r="14" spans="1:14" ht="22.5" x14ac:dyDescent="0.25">
      <c r="A14"/>
      <c r="B14"/>
      <c r="D14" s="7">
        <v>2019</v>
      </c>
      <c r="E14" s="8" t="s">
        <v>48</v>
      </c>
      <c r="F14" s="8" t="s">
        <v>35</v>
      </c>
      <c r="G14" s="19">
        <v>191</v>
      </c>
      <c r="H14" s="39" t="s">
        <v>3</v>
      </c>
      <c r="I14" s="60" t="s">
        <v>149</v>
      </c>
      <c r="J14" s="84">
        <f>+Table1[[#This Row],[Kolicina]]/prosjeci_hide!P24*100</f>
        <v>61.812297734627833</v>
      </c>
      <c r="K14" s="60" t="s">
        <v>150</v>
      </c>
      <c r="L14" s="78"/>
      <c r="M14" s="60" t="s">
        <v>157</v>
      </c>
      <c r="N14" s="84">
        <f>+Table1[[#This Row],[Kolicina]]/prosjeci_hide!C24*100</f>
        <v>56.648541769649029</v>
      </c>
    </row>
    <row r="15" spans="1:14" ht="24" x14ac:dyDescent="0.25">
      <c r="A15"/>
      <c r="B15"/>
      <c r="D15" s="7">
        <v>2019</v>
      </c>
      <c r="E15" s="8" t="s">
        <v>48</v>
      </c>
      <c r="F15" s="8" t="s">
        <v>36</v>
      </c>
      <c r="G15" s="17">
        <v>96619</v>
      </c>
      <c r="H15" s="39" t="s">
        <v>3</v>
      </c>
      <c r="I15" s="61" t="s">
        <v>149</v>
      </c>
      <c r="J15" s="83">
        <f>+Table1[[#This Row],[Kolicina]]/prosjeci_hide!P25*100</f>
        <v>107.50136297384203</v>
      </c>
      <c r="K15" s="61" t="s">
        <v>150</v>
      </c>
      <c r="L15" s="77">
        <f>+Table1[[#This Row],[Kolicina]]/prosjeci_hide!E25*100</f>
        <v>115.22898867924889</v>
      </c>
      <c r="M15" s="61" t="s">
        <v>157</v>
      </c>
      <c r="N15" s="83">
        <f>+Table1[[#This Row],[Kolicina]]/prosjeci_hide!C25*100</f>
        <v>94.783474262042631</v>
      </c>
    </row>
    <row r="16" spans="1:14" ht="22.5" x14ac:dyDescent="0.25">
      <c r="A16"/>
      <c r="B16"/>
      <c r="D16" s="7">
        <v>2019</v>
      </c>
      <c r="E16" s="8" t="s">
        <v>47</v>
      </c>
      <c r="F16" s="9" t="s">
        <v>30</v>
      </c>
      <c r="G16" s="16">
        <v>1994350.8900000001</v>
      </c>
      <c r="H16" s="38" t="s">
        <v>3</v>
      </c>
      <c r="I16" s="60" t="s">
        <v>81</v>
      </c>
      <c r="J16" s="85">
        <f>G16/G9*100</f>
        <v>95.97402510500072</v>
      </c>
      <c r="K16" s="60" t="s">
        <v>151</v>
      </c>
      <c r="L16" s="82">
        <f>+Table1[[#This Row],[Kolicina]]/prosjeci_hide!F19*100</f>
        <v>96.930945331313893</v>
      </c>
      <c r="M16" s="60" t="s">
        <v>155</v>
      </c>
      <c r="N16" s="85">
        <f>+Table1[[#This Row],[Kolicina]]/prosjeci_hide!C19*100</f>
        <v>84.537435524720451</v>
      </c>
    </row>
    <row r="17" spans="1:14" ht="22.5" x14ac:dyDescent="0.25">
      <c r="A17"/>
      <c r="B17"/>
      <c r="D17" s="7">
        <v>2019</v>
      </c>
      <c r="E17" s="8" t="s">
        <v>47</v>
      </c>
      <c r="F17" s="8" t="s">
        <v>31</v>
      </c>
      <c r="G17" s="17">
        <v>358904.53</v>
      </c>
      <c r="H17" s="39" t="s">
        <v>3</v>
      </c>
      <c r="I17" s="61" t="s">
        <v>81</v>
      </c>
      <c r="J17" s="83">
        <f t="shared" ref="J17:J22" si="0">G17/G10*100</f>
        <v>102.3698500871368</v>
      </c>
      <c r="K17" s="61" t="s">
        <v>152</v>
      </c>
      <c r="L17" s="77">
        <f>+Table1[[#This Row],[Kolicina]]/prosjeci_hide!F20*100</f>
        <v>94.938015965997337</v>
      </c>
      <c r="M17" s="61" t="s">
        <v>155</v>
      </c>
      <c r="N17" s="83">
        <f>+Table1[[#This Row],[Kolicina]]/prosjeci_hide!C20*100</f>
        <v>110.46748047648624</v>
      </c>
    </row>
    <row r="18" spans="1:14" ht="22.5" x14ac:dyDescent="0.25">
      <c r="A18"/>
      <c r="B18"/>
      <c r="D18" s="7">
        <v>2019</v>
      </c>
      <c r="E18" s="8" t="s">
        <v>47</v>
      </c>
      <c r="F18" s="8" t="s">
        <v>32</v>
      </c>
      <c r="G18" s="17">
        <v>74880.899999999994</v>
      </c>
      <c r="H18" s="39" t="s">
        <v>3</v>
      </c>
      <c r="I18" s="60" t="s">
        <v>81</v>
      </c>
      <c r="J18" s="85">
        <f t="shared" si="0"/>
        <v>105.92301718540691</v>
      </c>
      <c r="K18" s="60" t="s">
        <v>152</v>
      </c>
      <c r="L18" s="82">
        <f>+Table1[[#This Row],[Kolicina]]/prosjeci_hide!F21*100</f>
        <v>115.71587519896154</v>
      </c>
      <c r="M18" s="60" t="s">
        <v>155</v>
      </c>
      <c r="N18" s="85">
        <f>+Table1[[#This Row],[Kolicina]]/prosjeci_hide!C21*100</f>
        <v>94.822383967915783</v>
      </c>
    </row>
    <row r="19" spans="1:14" ht="22.5" x14ac:dyDescent="0.25">
      <c r="A19"/>
      <c r="B19"/>
      <c r="D19" s="7">
        <v>2019</v>
      </c>
      <c r="E19" s="8" t="s">
        <v>47</v>
      </c>
      <c r="F19" s="8" t="s">
        <v>33</v>
      </c>
      <c r="G19" s="17">
        <v>717970.75</v>
      </c>
      <c r="H19" s="39" t="s">
        <v>3</v>
      </c>
      <c r="I19" s="61" t="s">
        <v>81</v>
      </c>
      <c r="J19" s="83">
        <f t="shared" si="0"/>
        <v>112.92322967932114</v>
      </c>
      <c r="K19" s="61" t="s">
        <v>152</v>
      </c>
      <c r="L19" s="77">
        <f>+Table1[[#This Row],[Kolicina]]/prosjeci_hide!F22*100</f>
        <v>114.14962971006642</v>
      </c>
      <c r="M19" s="61" t="s">
        <v>155</v>
      </c>
      <c r="N19" s="83">
        <f>+Table1[[#This Row],[Kolicina]]/prosjeci_hide!C22*100</f>
        <v>92.26980804729088</v>
      </c>
    </row>
    <row r="20" spans="1:14" ht="22.5" x14ac:dyDescent="0.25">
      <c r="D20" s="7">
        <v>2019</v>
      </c>
      <c r="E20" s="8" t="s">
        <v>47</v>
      </c>
      <c r="F20" s="8" t="s">
        <v>34</v>
      </c>
      <c r="G20" s="17">
        <v>13751.900000000001</v>
      </c>
      <c r="H20" s="39" t="s">
        <v>3</v>
      </c>
      <c r="I20" s="60" t="s">
        <v>81</v>
      </c>
      <c r="J20" s="85">
        <f t="shared" si="0"/>
        <v>97.434462236077664</v>
      </c>
      <c r="K20" s="60" t="s">
        <v>152</v>
      </c>
      <c r="L20" s="82">
        <f>+Table1[[#This Row],[Kolicina]]/prosjeci_hide!F23*100</f>
        <v>136.27886235259143</v>
      </c>
      <c r="M20" s="60" t="s">
        <v>155</v>
      </c>
      <c r="N20" s="85">
        <f>+Table1[[#This Row],[Kolicina]]/prosjeci_hide!C23*100</f>
        <v>138.37473240766442</v>
      </c>
    </row>
    <row r="21" spans="1:14" ht="22.5" x14ac:dyDescent="0.25">
      <c r="D21" s="7">
        <v>2019</v>
      </c>
      <c r="E21" s="8" t="s">
        <v>47</v>
      </c>
      <c r="F21" s="8" t="s">
        <v>35</v>
      </c>
      <c r="G21" s="17">
        <v>492</v>
      </c>
      <c r="H21" s="39" t="s">
        <v>3</v>
      </c>
      <c r="I21" s="61" t="s">
        <v>81</v>
      </c>
      <c r="J21" s="83">
        <f t="shared" si="0"/>
        <v>257.5916230366492</v>
      </c>
      <c r="K21" s="61" t="s">
        <v>152</v>
      </c>
      <c r="L21" s="77">
        <f>+Table1[[#This Row],[Kolicina]]/prosjeci_hide!F24*100</f>
        <v>138.20224719101125</v>
      </c>
      <c r="M21" s="61" t="s">
        <v>155</v>
      </c>
      <c r="N21" s="83">
        <f>+Table1[[#This Row],[Kolicina]]/prosjeci_hide!C24*100</f>
        <v>145.92189817103312</v>
      </c>
    </row>
    <row r="22" spans="1:14" ht="24" x14ac:dyDescent="0.25">
      <c r="D22" s="7">
        <v>2019</v>
      </c>
      <c r="E22" s="8" t="s">
        <v>47</v>
      </c>
      <c r="F22" s="8" t="s">
        <v>36</v>
      </c>
      <c r="G22" s="17">
        <v>107368.3</v>
      </c>
      <c r="H22" s="39" t="s">
        <v>3</v>
      </c>
      <c r="I22" s="60" t="s">
        <v>81</v>
      </c>
      <c r="J22" s="85">
        <f t="shared" si="0"/>
        <v>111.12545151574741</v>
      </c>
      <c r="K22" s="60" t="s">
        <v>152</v>
      </c>
      <c r="L22" s="82">
        <f>+Table1[[#This Row],[Kolicina]]/prosjeci_hide!F25*100</f>
        <v>129.2244992625665</v>
      </c>
      <c r="M22" s="60" t="s">
        <v>155</v>
      </c>
      <c r="N22" s="85">
        <f>+Table1[[#This Row],[Kolicina]]/prosjeci_hide!C25*100</f>
        <v>105.32856373600711</v>
      </c>
    </row>
    <row r="23" spans="1:14" ht="22.5" x14ac:dyDescent="0.25">
      <c r="D23" s="7">
        <v>2019</v>
      </c>
      <c r="E23" s="8" t="s">
        <v>52</v>
      </c>
      <c r="F23" s="9" t="s">
        <v>30</v>
      </c>
      <c r="G23" s="16">
        <v>2214211.085</v>
      </c>
      <c r="H23" s="38" t="s">
        <v>3</v>
      </c>
      <c r="I23" s="61" t="s">
        <v>7</v>
      </c>
      <c r="J23" s="79">
        <f>G23/G16*100</f>
        <v>111.02414806253076</v>
      </c>
      <c r="K23" s="61" t="s">
        <v>153</v>
      </c>
      <c r="L23" s="77">
        <f>+Table1[[#This Row],[Kolicina]]/prosjeci_hide!G19*100</f>
        <v>96.242105998322032</v>
      </c>
      <c r="M23" s="61" t="s">
        <v>156</v>
      </c>
      <c r="N23" s="83">
        <f>+Table1[[#This Row],[Kolicina]]/prosjeci_hide!C19*100</f>
        <v>93.856967585232098</v>
      </c>
    </row>
    <row r="24" spans="1:14" ht="22.5" x14ac:dyDescent="0.25">
      <c r="D24" s="7">
        <v>2019</v>
      </c>
      <c r="E24" s="8" t="s">
        <v>52</v>
      </c>
      <c r="F24" s="8" t="s">
        <v>31</v>
      </c>
      <c r="G24" s="17">
        <v>375135.88799999998</v>
      </c>
      <c r="H24" s="39" t="s">
        <v>3</v>
      </c>
      <c r="I24" s="60" t="s">
        <v>7</v>
      </c>
      <c r="J24" s="80">
        <f t="shared" ref="J24:J29" si="1">G24/G17*100</f>
        <v>104.52247231318033</v>
      </c>
      <c r="K24" s="60" t="s">
        <v>153</v>
      </c>
      <c r="L24" s="78">
        <f>+Table1[[#This Row],[Kolicina]]/prosjeci_hide!G20*100</f>
        <v>98.158326662947402</v>
      </c>
      <c r="M24" s="60" t="s">
        <v>156</v>
      </c>
      <c r="N24" s="84">
        <f>+Table1[[#This Row],[Kolicina]]/prosjeci_hide!C20*100</f>
        <v>115.46334169610321</v>
      </c>
    </row>
    <row r="25" spans="1:14" ht="22.5" x14ac:dyDescent="0.25">
      <c r="D25" s="7">
        <v>2019</v>
      </c>
      <c r="E25" s="8" t="s">
        <v>52</v>
      </c>
      <c r="F25" s="8" t="s">
        <v>32</v>
      </c>
      <c r="G25" s="17">
        <v>85600</v>
      </c>
      <c r="H25" s="39" t="s">
        <v>3</v>
      </c>
      <c r="I25" s="61" t="s">
        <v>7</v>
      </c>
      <c r="J25" s="79">
        <f t="shared" si="1"/>
        <v>114.31486533949247</v>
      </c>
      <c r="K25" s="61" t="s">
        <v>153</v>
      </c>
      <c r="L25" s="77">
        <f>+Table1[[#This Row],[Kolicina]]/prosjeci_hide!G21*100</f>
        <v>99.442032613733915</v>
      </c>
      <c r="M25" s="61" t="s">
        <v>156</v>
      </c>
      <c r="N25" s="83">
        <f>+Table1[[#This Row],[Kolicina]]/prosjeci_hide!C21*100</f>
        <v>108.39608054461939</v>
      </c>
    </row>
    <row r="26" spans="1:14" ht="22.5" x14ac:dyDescent="0.25">
      <c r="D26" s="7">
        <v>2019</v>
      </c>
      <c r="E26" s="8" t="s">
        <v>52</v>
      </c>
      <c r="F26" s="8" t="s">
        <v>33</v>
      </c>
      <c r="G26" s="19">
        <v>765195.85</v>
      </c>
      <c r="H26" s="39" t="s">
        <v>3</v>
      </c>
      <c r="I26" s="60" t="s">
        <v>7</v>
      </c>
      <c r="J26" s="80">
        <f t="shared" si="1"/>
        <v>106.57757993622998</v>
      </c>
      <c r="K26" s="60" t="s">
        <v>153</v>
      </c>
      <c r="L26" s="78">
        <f>+Table1[[#This Row],[Kolicina]]/prosjeci_hide!G22*100</f>
        <v>111.79429650223088</v>
      </c>
      <c r="M26" s="60" t="s">
        <v>156</v>
      </c>
      <c r="N26" s="84">
        <f>+Table1[[#This Row],[Kolicina]]/prosjeci_hide!C22*100</f>
        <v>98.338928428607403</v>
      </c>
    </row>
    <row r="27" spans="1:14" ht="22.5" x14ac:dyDescent="0.25">
      <c r="D27" s="7">
        <v>2019</v>
      </c>
      <c r="E27" s="8" t="s">
        <v>52</v>
      </c>
      <c r="F27" s="8" t="s">
        <v>34</v>
      </c>
      <c r="G27" s="17">
        <v>15976.4</v>
      </c>
      <c r="H27" s="39" t="s">
        <v>3</v>
      </c>
      <c r="I27" s="61" t="s">
        <v>7</v>
      </c>
      <c r="J27" s="79">
        <f t="shared" si="1"/>
        <v>116.17594659647028</v>
      </c>
      <c r="K27" s="61" t="s">
        <v>153</v>
      </c>
      <c r="L27" s="77">
        <f>+Table1[[#This Row],[Kolicina]]/prosjeci_hide!G23*100</f>
        <v>165.56712783045754</v>
      </c>
      <c r="M27" s="61" t="s">
        <v>156</v>
      </c>
      <c r="N27" s="83">
        <f>+Table1[[#This Row],[Kolicina]]/prosjeci_hide!C23*100</f>
        <v>160.75815522493687</v>
      </c>
    </row>
    <row r="28" spans="1:14" ht="22.5" x14ac:dyDescent="0.25">
      <c r="D28" s="7">
        <v>2019</v>
      </c>
      <c r="E28" s="8" t="s">
        <v>52</v>
      </c>
      <c r="F28" s="8" t="s">
        <v>35</v>
      </c>
      <c r="G28" s="19">
        <v>278</v>
      </c>
      <c r="H28" s="39" t="s">
        <v>3</v>
      </c>
      <c r="I28" s="60" t="s">
        <v>7</v>
      </c>
      <c r="J28" s="80">
        <f t="shared" si="1"/>
        <v>56.50406504065041</v>
      </c>
      <c r="K28" s="60" t="s">
        <v>153</v>
      </c>
      <c r="L28" s="78">
        <f>+Table1[[#This Row],[Kolicina]]/prosjeci_hide!G24*100</f>
        <v>65.876777251184834</v>
      </c>
      <c r="M28" s="60" t="s">
        <v>156</v>
      </c>
      <c r="N28" s="84">
        <f>+Table1[[#This Row],[Kolicina]]/prosjeci_hide!C24*100</f>
        <v>82.451804251112208</v>
      </c>
    </row>
    <row r="29" spans="1:14" ht="24" x14ac:dyDescent="0.25">
      <c r="D29" s="7">
        <v>2019</v>
      </c>
      <c r="E29" s="8" t="s">
        <v>52</v>
      </c>
      <c r="F29" s="8" t="s">
        <v>36</v>
      </c>
      <c r="G29" s="17">
        <v>118197.3</v>
      </c>
      <c r="H29" s="39" t="s">
        <v>3</v>
      </c>
      <c r="I29" s="61" t="s">
        <v>7</v>
      </c>
      <c r="J29" s="79">
        <f t="shared" si="1"/>
        <v>110.08584470462883</v>
      </c>
      <c r="K29" s="61" t="s">
        <v>153</v>
      </c>
      <c r="L29" s="77">
        <f>+Table1[[#This Row],[Kolicina]]/prosjeci_hide!G25*100</f>
        <v>132.46544482279711</v>
      </c>
      <c r="M29" s="61" t="s">
        <v>156</v>
      </c>
      <c r="N29" s="83">
        <f>+Table1[[#This Row],[Kolicina]]/prosjeci_hide!C25*100</f>
        <v>115.95183910403681</v>
      </c>
    </row>
    <row r="30" spans="1:14" ht="22.5" x14ac:dyDescent="0.25">
      <c r="D30" s="7">
        <v>2019</v>
      </c>
      <c r="E30" s="8" t="s">
        <v>44</v>
      </c>
      <c r="F30" s="9" t="s">
        <v>30</v>
      </c>
      <c r="G30" s="16">
        <v>2243693.29</v>
      </c>
      <c r="H30" s="38" t="s">
        <v>3</v>
      </c>
      <c r="I30" s="60" t="s">
        <v>8</v>
      </c>
      <c r="J30" s="85">
        <f>G30/G23*100</f>
        <v>101.33149929560578</v>
      </c>
      <c r="K30" s="60" t="s">
        <v>158</v>
      </c>
      <c r="L30" s="82">
        <f>+Table1[[#This Row],[Kolicina]]/prosjeci_hide!H19*100</f>
        <v>94.448409284837226</v>
      </c>
      <c r="M30" s="60" t="s">
        <v>160</v>
      </c>
      <c r="N30" s="85">
        <f>+Table1[[#This Row],[Kolicina]]/prosjeci_hide!C19*100</f>
        <v>95.106672447506412</v>
      </c>
    </row>
    <row r="31" spans="1:14" ht="22.5" x14ac:dyDescent="0.25">
      <c r="D31" s="7">
        <v>2019</v>
      </c>
      <c r="E31" s="8" t="s">
        <v>44</v>
      </c>
      <c r="F31" s="8" t="s">
        <v>31</v>
      </c>
      <c r="G31" s="17">
        <v>340145.14</v>
      </c>
      <c r="H31" s="39" t="s">
        <v>3</v>
      </c>
      <c r="I31" s="61" t="s">
        <v>8</v>
      </c>
      <c r="J31" s="83">
        <f t="shared" ref="J31:J36" si="2">G31/G24*100</f>
        <v>90.672513849168183</v>
      </c>
      <c r="K31" s="61" t="s">
        <v>159</v>
      </c>
      <c r="L31" s="77">
        <f>+Table1[[#This Row],[Kolicina]]/prosjeci_hide!H20*100</f>
        <v>103.8099070156357</v>
      </c>
      <c r="M31" s="61" t="s">
        <v>160</v>
      </c>
      <c r="N31" s="83">
        <f>+Table1[[#This Row],[Kolicina]]/prosjeci_hide!C20*100</f>
        <v>104.69351449011157</v>
      </c>
    </row>
    <row r="32" spans="1:14" ht="22.5" x14ac:dyDescent="0.25">
      <c r="D32" s="7">
        <v>2019</v>
      </c>
      <c r="E32" s="8" t="s">
        <v>44</v>
      </c>
      <c r="F32" s="8" t="s">
        <v>32</v>
      </c>
      <c r="G32" s="17">
        <v>77978.600000000006</v>
      </c>
      <c r="H32" s="39" t="s">
        <v>3</v>
      </c>
      <c r="I32" s="60" t="s">
        <v>8</v>
      </c>
      <c r="J32" s="85">
        <f t="shared" si="2"/>
        <v>91.096495327102815</v>
      </c>
      <c r="K32" s="60" t="s">
        <v>159</v>
      </c>
      <c r="L32" s="82">
        <f>+Table1[[#This Row],[Kolicina]]/prosjeci_hide!H21*100</f>
        <v>100.21423458365624</v>
      </c>
      <c r="M32" s="60" t="s">
        <v>160</v>
      </c>
      <c r="N32" s="85">
        <f>+Table1[[#This Row],[Kolicina]]/prosjeci_hide!C21*100</f>
        <v>98.745030448091825</v>
      </c>
    </row>
    <row r="33" spans="4:14" ht="22.5" x14ac:dyDescent="0.25">
      <c r="D33" s="7">
        <v>2019</v>
      </c>
      <c r="E33" s="8" t="s">
        <v>44</v>
      </c>
      <c r="F33" s="8" t="s">
        <v>33</v>
      </c>
      <c r="G33" s="17">
        <v>787202.3</v>
      </c>
      <c r="H33" s="39" t="s">
        <v>3</v>
      </c>
      <c r="I33" s="61" t="s">
        <v>8</v>
      </c>
      <c r="J33" s="83">
        <f t="shared" si="2"/>
        <v>102.8759238566179</v>
      </c>
      <c r="K33" s="61" t="s">
        <v>159</v>
      </c>
      <c r="L33" s="77">
        <f>+Table1[[#This Row],[Kolicina]]/prosjeci_hide!H22*100</f>
        <v>101.82101542366576</v>
      </c>
      <c r="M33" s="61" t="s">
        <v>160</v>
      </c>
      <c r="N33" s="83">
        <f>+Table1[[#This Row],[Kolicina]]/prosjeci_hide!C22*100</f>
        <v>101.16708113162811</v>
      </c>
    </row>
    <row r="34" spans="4:14" ht="22.5" x14ac:dyDescent="0.25">
      <c r="D34" s="7">
        <v>2019</v>
      </c>
      <c r="E34" s="8" t="s">
        <v>44</v>
      </c>
      <c r="F34" s="8" t="s">
        <v>34</v>
      </c>
      <c r="G34" s="17">
        <v>14669.7</v>
      </c>
      <c r="H34" s="39" t="s">
        <v>3</v>
      </c>
      <c r="I34" s="60" t="s">
        <v>8</v>
      </c>
      <c r="J34" s="85">
        <f t="shared" si="2"/>
        <v>91.821061065070992</v>
      </c>
      <c r="K34" s="60" t="s">
        <v>159</v>
      </c>
      <c r="L34" s="82">
        <f>+Table1[[#This Row],[Kolicina]]/prosjeci_hide!H23*100</f>
        <v>149.47270819110892</v>
      </c>
      <c r="M34" s="60" t="s">
        <v>160</v>
      </c>
      <c r="N34" s="85">
        <f>+Table1[[#This Row],[Kolicina]]/prosjeci_hide!C23*100</f>
        <v>147.60984387617091</v>
      </c>
    </row>
    <row r="35" spans="4:14" ht="22.5" x14ac:dyDescent="0.25">
      <c r="D35" s="7">
        <v>2019</v>
      </c>
      <c r="E35" s="8" t="s">
        <v>44</v>
      </c>
      <c r="F35" s="8" t="s">
        <v>35</v>
      </c>
      <c r="G35" s="17">
        <v>265</v>
      </c>
      <c r="H35" s="39" t="s">
        <v>3</v>
      </c>
      <c r="I35" s="61" t="s">
        <v>8</v>
      </c>
      <c r="J35" s="83">
        <f t="shared" si="2"/>
        <v>95.323741007194243</v>
      </c>
      <c r="K35" s="61" t="s">
        <v>159</v>
      </c>
      <c r="L35" s="77">
        <f>+Table1[[#This Row],[Kolicina]]/prosjeci_hide!H24*100</f>
        <v>88.628762541806012</v>
      </c>
      <c r="M35" s="61" t="s">
        <v>160</v>
      </c>
      <c r="N35" s="83">
        <f>+Table1[[#This Row],[Kolicina]]/prosjeci_hide!C24*100</f>
        <v>78.596144340088969</v>
      </c>
    </row>
    <row r="36" spans="4:14" ht="24" x14ac:dyDescent="0.25">
      <c r="D36" s="7">
        <v>2019</v>
      </c>
      <c r="E36" s="8" t="s">
        <v>44</v>
      </c>
      <c r="F36" s="8" t="s">
        <v>36</v>
      </c>
      <c r="G36" s="17">
        <v>113633.05999999998</v>
      </c>
      <c r="H36" s="39" t="s">
        <v>3</v>
      </c>
      <c r="I36" s="60" t="s">
        <v>8</v>
      </c>
      <c r="J36" s="85">
        <f t="shared" si="2"/>
        <v>96.138456631412041</v>
      </c>
      <c r="K36" s="60" t="s">
        <v>159</v>
      </c>
      <c r="L36" s="82">
        <f>+Table1[[#This Row],[Kolicina]]/prosjeci_hide!H25*100</f>
        <v>116.54063223359599</v>
      </c>
      <c r="M36" s="60" t="s">
        <v>162</v>
      </c>
      <c r="N36" s="85">
        <f>+Table1[[#This Row],[Kolicina]]/prosjeci_hide!C25*100</f>
        <v>111.4743085503591</v>
      </c>
    </row>
    <row r="37" spans="4:14" ht="22.5" x14ac:dyDescent="0.25">
      <c r="D37" s="7">
        <v>2019</v>
      </c>
      <c r="E37" s="8" t="s">
        <v>51</v>
      </c>
      <c r="F37" s="9" t="s">
        <v>30</v>
      </c>
      <c r="G37" s="16">
        <v>2513962.7149999999</v>
      </c>
      <c r="H37" s="38" t="s">
        <v>3</v>
      </c>
      <c r="I37" s="61" t="s">
        <v>9</v>
      </c>
      <c r="J37" s="83">
        <f>G37/G30*100</f>
        <v>112.04573843513165</v>
      </c>
      <c r="K37" s="61" t="s">
        <v>189</v>
      </c>
      <c r="L37" s="77">
        <f>+Table1[[#This Row],[Kolicina]]/prosjeci_hide!I19*100</f>
        <v>96.802251159341111</v>
      </c>
      <c r="M37" s="61" t="s">
        <v>163</v>
      </c>
      <c r="N37" s="83">
        <f>+Table1[[#This Row],[Kolicina]]/prosjeci_hide!C19*100</f>
        <v>106.56297344489045</v>
      </c>
    </row>
    <row r="38" spans="4:14" ht="22.5" x14ac:dyDescent="0.25">
      <c r="D38" s="7">
        <v>2019</v>
      </c>
      <c r="E38" s="8" t="s">
        <v>51</v>
      </c>
      <c r="F38" s="8" t="s">
        <v>31</v>
      </c>
      <c r="G38" s="17">
        <v>369613.73000000004</v>
      </c>
      <c r="H38" s="39" t="s">
        <v>3</v>
      </c>
      <c r="I38" s="60" t="s">
        <v>9</v>
      </c>
      <c r="J38" s="84">
        <f t="shared" ref="J38:J43" si="3">G38/G31*100</f>
        <v>108.66353404314407</v>
      </c>
      <c r="K38" s="75" t="s">
        <v>187</v>
      </c>
      <c r="L38" s="78">
        <f>+Table1[[#This Row],[Kolicina]]/prosjeci_hide!I20*100</f>
        <v>114.1709029211468</v>
      </c>
      <c r="M38" s="60" t="s">
        <v>162</v>
      </c>
      <c r="N38" s="84">
        <f>+Table1[[#This Row],[Kolicina]]/prosjeci_hide!C20*100</f>
        <v>113.76367275892633</v>
      </c>
    </row>
    <row r="39" spans="4:14" ht="22.5" x14ac:dyDescent="0.25">
      <c r="D39" s="7">
        <v>2019</v>
      </c>
      <c r="E39" s="8" t="s">
        <v>51</v>
      </c>
      <c r="F39" s="8" t="s">
        <v>32</v>
      </c>
      <c r="G39" s="17">
        <v>97114.7</v>
      </c>
      <c r="H39" s="39" t="s">
        <v>3</v>
      </c>
      <c r="I39" s="61" t="s">
        <v>9</v>
      </c>
      <c r="J39" s="83">
        <f t="shared" si="3"/>
        <v>124.54019436101697</v>
      </c>
      <c r="K39" s="74" t="s">
        <v>187</v>
      </c>
      <c r="L39" s="77">
        <f>+Table1[[#This Row],[Kolicina]]/prosjeci_hide!I21*100</f>
        <v>128.86753069595181</v>
      </c>
      <c r="M39" s="61" t="s">
        <v>163</v>
      </c>
      <c r="N39" s="83">
        <f>+Table1[[#This Row],[Kolicina]]/prosjeci_hide!C21*100</f>
        <v>122.97725284189896</v>
      </c>
    </row>
    <row r="40" spans="4:14" ht="22.5" x14ac:dyDescent="0.25">
      <c r="D40" s="7">
        <v>2019</v>
      </c>
      <c r="E40" s="8" t="s">
        <v>51</v>
      </c>
      <c r="F40" s="8" t="s">
        <v>33</v>
      </c>
      <c r="G40" s="19">
        <v>787579</v>
      </c>
      <c r="H40" s="39" t="s">
        <v>3</v>
      </c>
      <c r="I40" s="60" t="s">
        <v>9</v>
      </c>
      <c r="J40" s="84">
        <f t="shared" si="3"/>
        <v>100.04785301059206</v>
      </c>
      <c r="K40" s="75" t="s">
        <v>188</v>
      </c>
      <c r="L40" s="78">
        <f>+Table1[[#This Row],[Kolicina]]/prosjeci_hide!I22*100</f>
        <v>91.825762987678658</v>
      </c>
      <c r="M40" s="60" t="s">
        <v>163</v>
      </c>
      <c r="N40" s="84">
        <f>+Table1[[#This Row],[Kolicina]]/prosjeci_hide!C22*100</f>
        <v>101.21549262567773</v>
      </c>
    </row>
    <row r="41" spans="4:14" ht="22.5" x14ac:dyDescent="0.25">
      <c r="D41" s="7">
        <v>2019</v>
      </c>
      <c r="E41" s="8" t="s">
        <v>51</v>
      </c>
      <c r="F41" s="8" t="s">
        <v>34</v>
      </c>
      <c r="G41" s="17">
        <v>17131.8</v>
      </c>
      <c r="H41" s="39" t="s">
        <v>3</v>
      </c>
      <c r="I41" s="61" t="s">
        <v>9</v>
      </c>
      <c r="J41" s="83">
        <f t="shared" si="3"/>
        <v>116.78357430622302</v>
      </c>
      <c r="K41" s="74" t="s">
        <v>187</v>
      </c>
      <c r="L41" s="77">
        <f>+Table1[[#This Row],[Kolicina]]/prosjeci_hide!I23*100</f>
        <v>147.03640764200009</v>
      </c>
      <c r="M41" s="61" t="s">
        <v>163</v>
      </c>
      <c r="N41" s="83">
        <f>+Table1[[#This Row],[Kolicina]]/prosjeci_hide!C23*100</f>
        <v>172.38405170642784</v>
      </c>
    </row>
    <row r="42" spans="4:14" ht="22.5" x14ac:dyDescent="0.25">
      <c r="D42" s="7">
        <v>2019</v>
      </c>
      <c r="E42" s="8" t="s">
        <v>51</v>
      </c>
      <c r="F42" s="8" t="s">
        <v>35</v>
      </c>
      <c r="G42" s="19">
        <v>396</v>
      </c>
      <c r="H42" s="39" t="s">
        <v>3</v>
      </c>
      <c r="I42" s="60" t="s">
        <v>9</v>
      </c>
      <c r="J42" s="84">
        <f t="shared" si="3"/>
        <v>149.43396226415092</v>
      </c>
      <c r="K42" s="75" t="s">
        <v>187</v>
      </c>
      <c r="L42" s="78">
        <f>+Table1[[#This Row],[Kolicina]]/prosjeci_hide!I24*100</f>
        <v>152.30769230769229</v>
      </c>
      <c r="M42" s="60" t="s">
        <v>162</v>
      </c>
      <c r="N42" s="84">
        <f>+Table1[[#This Row],[Kolicina]]/prosjeci_hide!C24*100</f>
        <v>117.44933267424615</v>
      </c>
    </row>
    <row r="43" spans="4:14" ht="24" x14ac:dyDescent="0.25">
      <c r="D43" s="7">
        <v>2019</v>
      </c>
      <c r="E43" s="8" t="s">
        <v>51</v>
      </c>
      <c r="F43" s="8" t="s">
        <v>36</v>
      </c>
      <c r="G43" s="17">
        <v>150259.94</v>
      </c>
      <c r="H43" s="39" t="s">
        <v>3</v>
      </c>
      <c r="I43" s="61" t="s">
        <v>9</v>
      </c>
      <c r="J43" s="83">
        <f t="shared" si="3"/>
        <v>132.23259146589911</v>
      </c>
      <c r="K43" s="74" t="s">
        <v>187</v>
      </c>
      <c r="L43" s="77">
        <f>+Table1[[#This Row],[Kolicina]]/prosjeci_hide!I25*100</f>
        <v>134.06394315529511</v>
      </c>
      <c r="M43" s="61" t="s">
        <v>162</v>
      </c>
      <c r="N43" s="83">
        <f>+Table1[[#This Row],[Kolicina]]/prosjeci_hide!C25*100</f>
        <v>147.40536701483217</v>
      </c>
    </row>
    <row r="44" spans="4:14" ht="22.5" x14ac:dyDescent="0.25">
      <c r="D44" s="7">
        <v>2019</v>
      </c>
      <c r="E44" s="8" t="s">
        <v>50</v>
      </c>
      <c r="F44" s="9" t="s">
        <v>30</v>
      </c>
      <c r="G44" s="16">
        <v>2479165.71</v>
      </c>
      <c r="H44" s="38" t="s">
        <v>3</v>
      </c>
      <c r="I44" s="60" t="s">
        <v>10</v>
      </c>
      <c r="J44" s="85">
        <f>G44/G37*100</f>
        <v>98.61585039458312</v>
      </c>
      <c r="K44" s="60" t="s">
        <v>186</v>
      </c>
      <c r="L44" s="82">
        <f>+Table1[[#This Row],[Kolicina]]/prosjeci_hide!J19*100</f>
        <v>97.241947701724087</v>
      </c>
      <c r="M44" s="60" t="s">
        <v>164</v>
      </c>
      <c r="N44" s="85">
        <f>+Table1[[#This Row],[Kolicina]]/prosjeci_hide!C19*100</f>
        <v>105.08798246843251</v>
      </c>
    </row>
    <row r="45" spans="4:14" ht="22.5" x14ac:dyDescent="0.25">
      <c r="D45" s="7">
        <v>2019</v>
      </c>
      <c r="E45" s="8" t="s">
        <v>50</v>
      </c>
      <c r="F45" s="8" t="s">
        <v>31</v>
      </c>
      <c r="G45" s="17">
        <v>341674.69</v>
      </c>
      <c r="H45" s="39" t="s">
        <v>3</v>
      </c>
      <c r="I45" s="61" t="s">
        <v>10</v>
      </c>
      <c r="J45" s="83">
        <f t="shared" ref="J45:J50" si="4">G45/G38*100</f>
        <v>92.441016733875117</v>
      </c>
      <c r="K45" s="61" t="s">
        <v>186</v>
      </c>
      <c r="L45" s="77">
        <f>+Table1[[#This Row],[Kolicina]]/prosjeci_hide!J20*100</f>
        <v>109.89845781775414</v>
      </c>
      <c r="M45" s="61" t="s">
        <v>165</v>
      </c>
      <c r="N45" s="83">
        <f>+Table1[[#This Row],[Kolicina]]/prosjeci_hide!C20*100</f>
        <v>105.16429577215001</v>
      </c>
    </row>
    <row r="46" spans="4:14" ht="22.5" x14ac:dyDescent="0.25">
      <c r="D46" s="7">
        <v>2019</v>
      </c>
      <c r="E46" s="8" t="s">
        <v>50</v>
      </c>
      <c r="F46" s="8" t="s">
        <v>32</v>
      </c>
      <c r="G46" s="17">
        <v>82093.95</v>
      </c>
      <c r="H46" s="39" t="s">
        <v>3</v>
      </c>
      <c r="I46" s="60" t="s">
        <v>10</v>
      </c>
      <c r="J46" s="85">
        <f t="shared" si="4"/>
        <v>84.532980074077358</v>
      </c>
      <c r="K46" s="60" t="s">
        <v>161</v>
      </c>
      <c r="L46" s="82">
        <f>+Table1[[#This Row],[Kolicina]]/prosjeci_hide!J21*100</f>
        <v>101.57313866806892</v>
      </c>
      <c r="M46" s="60" t="s">
        <v>165</v>
      </c>
      <c r="N46" s="85">
        <f>+Table1[[#This Row],[Kolicina]]/prosjeci_hide!C21*100</f>
        <v>103.95633664049015</v>
      </c>
    </row>
    <row r="47" spans="4:14" ht="22.5" x14ac:dyDescent="0.25">
      <c r="D47" s="7">
        <v>2019</v>
      </c>
      <c r="E47" s="8" t="s">
        <v>50</v>
      </c>
      <c r="F47" s="8" t="s">
        <v>33</v>
      </c>
      <c r="G47" s="17">
        <v>924869.29</v>
      </c>
      <c r="H47" s="39" t="s">
        <v>3</v>
      </c>
      <c r="I47" s="61" t="s">
        <v>10</v>
      </c>
      <c r="J47" s="83">
        <f t="shared" si="4"/>
        <v>117.43193889120964</v>
      </c>
      <c r="K47" s="61" t="s">
        <v>186</v>
      </c>
      <c r="L47" s="77">
        <f>+Table1[[#This Row],[Kolicina]]/prosjeci_hide!J22*100</f>
        <v>112.91274938855209</v>
      </c>
      <c r="M47" s="61" t="s">
        <v>165</v>
      </c>
      <c r="N47" s="83">
        <f>+Table1[[#This Row],[Kolicina]]/prosjeci_hide!C22*100</f>
        <v>118.85931544862267</v>
      </c>
    </row>
    <row r="48" spans="4:14" ht="22.5" x14ac:dyDescent="0.25">
      <c r="D48" s="7">
        <v>2019</v>
      </c>
      <c r="E48" s="8" t="s">
        <v>50</v>
      </c>
      <c r="F48" s="8" t="s">
        <v>34</v>
      </c>
      <c r="G48" s="17">
        <v>17368.7</v>
      </c>
      <c r="H48" s="39" t="s">
        <v>3</v>
      </c>
      <c r="I48" s="60" t="s">
        <v>10</v>
      </c>
      <c r="J48" s="85">
        <f t="shared" si="4"/>
        <v>101.38280857819962</v>
      </c>
      <c r="K48" s="60" t="s">
        <v>161</v>
      </c>
      <c r="L48" s="82">
        <f>+Table1[[#This Row],[Kolicina]]/prosjeci_hide!J23*100</f>
        <v>165.33273680903926</v>
      </c>
      <c r="M48" s="60" t="s">
        <v>165</v>
      </c>
      <c r="N48" s="85">
        <f>+Table1[[#This Row],[Kolicina]]/prosjeci_hide!C23*100</f>
        <v>174.76779316087237</v>
      </c>
    </row>
    <row r="49" spans="4:14" ht="22.5" x14ac:dyDescent="0.25">
      <c r="D49" s="7">
        <v>2019</v>
      </c>
      <c r="E49" s="8" t="s">
        <v>50</v>
      </c>
      <c r="F49" s="8" t="s">
        <v>35</v>
      </c>
      <c r="G49" s="17">
        <v>242</v>
      </c>
      <c r="H49" s="39" t="s">
        <v>3</v>
      </c>
      <c r="I49" s="61" t="s">
        <v>10</v>
      </c>
      <c r="J49" s="83">
        <f t="shared" si="4"/>
        <v>61.111111111111114</v>
      </c>
      <c r="K49" s="61" t="s">
        <v>186</v>
      </c>
      <c r="L49" s="77">
        <f>+Table1[[#This Row],[Kolicina]]/prosjeci_hide!J24*100</f>
        <v>81.756756756756758</v>
      </c>
      <c r="M49" s="61" t="s">
        <v>165</v>
      </c>
      <c r="N49" s="83">
        <f>+Table1[[#This Row],[Kolicina]]/prosjeci_hide!C24*100</f>
        <v>71.774592189817099</v>
      </c>
    </row>
    <row r="50" spans="4:14" ht="24" x14ac:dyDescent="0.25">
      <c r="D50" s="7">
        <v>2019</v>
      </c>
      <c r="E50" s="8" t="s">
        <v>50</v>
      </c>
      <c r="F50" s="8" t="s">
        <v>36</v>
      </c>
      <c r="G50" s="17">
        <v>136040.35</v>
      </c>
      <c r="H50" s="39" t="s">
        <v>3</v>
      </c>
      <c r="I50" s="60" t="s">
        <v>10</v>
      </c>
      <c r="J50" s="85">
        <f t="shared" si="4"/>
        <v>90.53667264874457</v>
      </c>
      <c r="K50" s="60" t="s">
        <v>186</v>
      </c>
      <c r="L50" s="82">
        <f>+Table1[[#This Row],[Kolicina]]/prosjeci_hide!J25*100</f>
        <v>115.99173531170183</v>
      </c>
      <c r="M50" s="60" t="s">
        <v>165</v>
      </c>
      <c r="N50" s="85">
        <f>+Table1[[#This Row],[Kolicina]]/prosjeci_hide!C25*100</f>
        <v>133.45591460089912</v>
      </c>
    </row>
    <row r="51" spans="4:14" ht="22.5" x14ac:dyDescent="0.25">
      <c r="D51" s="7">
        <v>2019</v>
      </c>
      <c r="E51" s="8" t="s">
        <v>49</v>
      </c>
      <c r="F51" s="9" t="s">
        <v>30</v>
      </c>
      <c r="G51" s="16">
        <v>2573433.37</v>
      </c>
      <c r="H51" s="38" t="s">
        <v>3</v>
      </c>
      <c r="I51" s="61" t="s">
        <v>11</v>
      </c>
      <c r="J51" s="83">
        <f>G51/G44*100</f>
        <v>103.80239447568029</v>
      </c>
      <c r="K51" s="61" t="s">
        <v>184</v>
      </c>
      <c r="L51" s="77">
        <f>+Table1[[#This Row],[Kolicina]]/prosjeci_hide!K19*100</f>
        <v>98.481787121461778</v>
      </c>
      <c r="M51" s="61" t="s">
        <v>166</v>
      </c>
      <c r="N51" s="83">
        <f>+Table1[[#This Row],[Kolicina]]/prosjeci_hide!C19*100</f>
        <v>109.08384210841606</v>
      </c>
    </row>
    <row r="52" spans="4:14" ht="22.5" x14ac:dyDescent="0.25">
      <c r="D52" s="7">
        <v>2019</v>
      </c>
      <c r="E52" s="8" t="s">
        <v>49</v>
      </c>
      <c r="F52" s="8" t="s">
        <v>31</v>
      </c>
      <c r="G52" s="17">
        <v>319209.36</v>
      </c>
      <c r="H52" s="39" t="s">
        <v>3</v>
      </c>
      <c r="I52" s="60" t="s">
        <v>11</v>
      </c>
      <c r="J52" s="84">
        <f t="shared" ref="J52:J57" si="5">G52/G45*100</f>
        <v>93.424935865164599</v>
      </c>
      <c r="K52" s="60" t="s">
        <v>185</v>
      </c>
      <c r="L52" s="78">
        <f>+Table1[[#This Row],[Kolicina]]/prosjeci_hide!K20*100</f>
        <v>98.854241094212512</v>
      </c>
      <c r="M52" s="60" t="s">
        <v>167</v>
      </c>
      <c r="N52" s="84">
        <f>+Table1[[#This Row],[Kolicina]]/prosjeci_hide!C20*100</f>
        <v>98.249675878183169</v>
      </c>
    </row>
    <row r="53" spans="4:14" ht="22.5" x14ac:dyDescent="0.25">
      <c r="D53" s="7">
        <v>2019</v>
      </c>
      <c r="E53" s="8" t="s">
        <v>49</v>
      </c>
      <c r="F53" s="8" t="s">
        <v>32</v>
      </c>
      <c r="G53" s="17">
        <v>106009</v>
      </c>
      <c r="H53" s="39" t="s">
        <v>3</v>
      </c>
      <c r="I53" s="61" t="s">
        <v>11</v>
      </c>
      <c r="J53" s="83">
        <f t="shared" si="5"/>
        <v>129.13131844673086</v>
      </c>
      <c r="K53" s="61" t="s">
        <v>185</v>
      </c>
      <c r="L53" s="77">
        <f>+Table1[[#This Row],[Kolicina]]/prosjeci_hide!K21*100</f>
        <v>111.95764558274817</v>
      </c>
      <c r="M53" s="61" t="s">
        <v>167</v>
      </c>
      <c r="N53" s="83">
        <f>+Table1[[#This Row],[Kolicina]]/prosjeci_hide!C21*100</f>
        <v>134.24018811278691</v>
      </c>
    </row>
    <row r="54" spans="4:14" ht="22.5" x14ac:dyDescent="0.25">
      <c r="D54" s="7">
        <v>2019</v>
      </c>
      <c r="E54" s="8" t="s">
        <v>49</v>
      </c>
      <c r="F54" s="8" t="s">
        <v>33</v>
      </c>
      <c r="G54" s="19">
        <v>1091009.5</v>
      </c>
      <c r="H54" s="39" t="s">
        <v>3</v>
      </c>
      <c r="I54" s="60" t="s">
        <v>11</v>
      </c>
      <c r="J54" s="84">
        <f t="shared" si="5"/>
        <v>117.96364219207666</v>
      </c>
      <c r="K54" s="60" t="s">
        <v>185</v>
      </c>
      <c r="L54" s="78">
        <f>+Table1[[#This Row],[Kolicina]]/prosjeci_hide!K22*100</f>
        <v>118.85866389862392</v>
      </c>
      <c r="M54" s="60" t="s">
        <v>167</v>
      </c>
      <c r="N54" s="84">
        <f>+Table1[[#This Row],[Kolicina]]/prosjeci_hide!C22*100</f>
        <v>140.21077758776494</v>
      </c>
    </row>
    <row r="55" spans="4:14" ht="22.5" x14ac:dyDescent="0.25">
      <c r="D55" s="7">
        <v>2019</v>
      </c>
      <c r="E55" s="8" t="s">
        <v>49</v>
      </c>
      <c r="F55" s="8" t="s">
        <v>34</v>
      </c>
      <c r="G55" s="17">
        <v>17324.8</v>
      </c>
      <c r="H55" s="39" t="s">
        <v>3</v>
      </c>
      <c r="I55" s="61" t="s">
        <v>11</v>
      </c>
      <c r="J55" s="83">
        <f t="shared" si="5"/>
        <v>99.747246483617076</v>
      </c>
      <c r="K55" s="61" t="s">
        <v>185</v>
      </c>
      <c r="L55" s="77">
        <f>+Table1[[#This Row],[Kolicina]]/prosjeci_hide!K23*100</f>
        <v>193.3787253041634</v>
      </c>
      <c r="M55" s="61" t="s">
        <v>167</v>
      </c>
      <c r="N55" s="83">
        <f>+Table1[[#This Row],[Kolicina]]/prosjeci_hide!C23*100</f>
        <v>174.32606141815344</v>
      </c>
    </row>
    <row r="56" spans="4:14" ht="22.5" x14ac:dyDescent="0.25">
      <c r="D56" s="7">
        <v>2019</v>
      </c>
      <c r="E56" s="8" t="s">
        <v>49</v>
      </c>
      <c r="F56" s="8" t="s">
        <v>35</v>
      </c>
      <c r="G56" s="19">
        <v>334</v>
      </c>
      <c r="H56" s="39" t="s">
        <v>3</v>
      </c>
      <c r="I56" s="60" t="s">
        <v>11</v>
      </c>
      <c r="J56" s="84">
        <f t="shared" si="5"/>
        <v>138.01652892561984</v>
      </c>
      <c r="K56" s="60" t="s">
        <v>185</v>
      </c>
      <c r="L56" s="78">
        <f>+Table1[[#This Row],[Kolicina]]/prosjeci_hide!K24*100</f>
        <v>54.754098360655732</v>
      </c>
      <c r="M56" s="60" t="s">
        <v>167</v>
      </c>
      <c r="N56" s="84">
        <f>+Table1[[#This Row],[Kolicina]]/prosjeci_hide!C24*100</f>
        <v>99.060800790904594</v>
      </c>
    </row>
    <row r="57" spans="4:14" ht="24" x14ac:dyDescent="0.25">
      <c r="D57" s="7">
        <v>2019</v>
      </c>
      <c r="E57" s="8" t="s">
        <v>49</v>
      </c>
      <c r="F57" s="8" t="s">
        <v>36</v>
      </c>
      <c r="G57" s="17">
        <v>157409.96</v>
      </c>
      <c r="H57" s="39" t="s">
        <v>3</v>
      </c>
      <c r="I57" s="61" t="s">
        <v>11</v>
      </c>
      <c r="J57" s="83">
        <f t="shared" si="5"/>
        <v>115.70828801895907</v>
      </c>
      <c r="K57" s="61" t="s">
        <v>185</v>
      </c>
      <c r="L57" s="77">
        <f>+Table1[[#This Row],[Kolicina]]/prosjeci_hide!K25*100</f>
        <v>161.86668396974417</v>
      </c>
      <c r="M57" s="61" t="s">
        <v>167</v>
      </c>
      <c r="N57" s="83">
        <f>+Table1[[#This Row],[Kolicina]]/prosjeci_hide!C25*100</f>
        <v>154.41955404474442</v>
      </c>
    </row>
    <row r="58" spans="4:14" ht="22.5" x14ac:dyDescent="0.25">
      <c r="D58" s="7">
        <v>2019</v>
      </c>
      <c r="E58" s="8" t="s">
        <v>45</v>
      </c>
      <c r="F58" s="9" t="s">
        <v>30</v>
      </c>
      <c r="G58" s="16">
        <v>2621856.7599999998</v>
      </c>
      <c r="H58" s="38" t="s">
        <v>3</v>
      </c>
      <c r="I58" s="60" t="s">
        <v>12</v>
      </c>
      <c r="J58" s="85">
        <f>G58/G51*100</f>
        <v>101.88166480486727</v>
      </c>
      <c r="K58" s="75" t="s">
        <v>183</v>
      </c>
      <c r="L58" s="82">
        <f>+Table1[[#This Row],[Kolicina]]/prosjeci_hide!L19*100</f>
        <v>103.23180855559366</v>
      </c>
      <c r="M58" s="60" t="s">
        <v>169</v>
      </c>
      <c r="N58" s="85">
        <f>+Table1[[#This Row],[Kolicina]]/prosjeci_hide!C19*100</f>
        <v>111.13643437316712</v>
      </c>
    </row>
    <row r="59" spans="4:14" ht="22.5" x14ac:dyDescent="0.25">
      <c r="D59" s="7">
        <v>2019</v>
      </c>
      <c r="E59" s="8" t="s">
        <v>45</v>
      </c>
      <c r="F59" s="8" t="s">
        <v>31</v>
      </c>
      <c r="G59" s="17">
        <v>318597</v>
      </c>
      <c r="H59" s="39" t="s">
        <v>3</v>
      </c>
      <c r="I59" s="61" t="s">
        <v>12</v>
      </c>
      <c r="J59" s="83">
        <f t="shared" ref="J59:J64" si="6">G59/G52*100</f>
        <v>99.808163520017089</v>
      </c>
      <c r="K59" s="61" t="s">
        <v>182</v>
      </c>
      <c r="L59" s="77">
        <f>+Table1[[#This Row],[Kolicina]]/prosjeci_hide!L20*100</f>
        <v>109.25660808946149</v>
      </c>
      <c r="M59" s="61" t="s">
        <v>168</v>
      </c>
      <c r="N59" s="83">
        <f>+Table1[[#This Row],[Kolicina]]/prosjeci_hide!C20*100</f>
        <v>98.061197158383834</v>
      </c>
    </row>
    <row r="60" spans="4:14" ht="22.5" x14ac:dyDescent="0.25">
      <c r="D60" s="7">
        <v>2019</v>
      </c>
      <c r="E60" s="8" t="s">
        <v>45</v>
      </c>
      <c r="F60" s="8" t="s">
        <v>32</v>
      </c>
      <c r="G60" s="17">
        <v>111650</v>
      </c>
      <c r="H60" s="39" t="s">
        <v>3</v>
      </c>
      <c r="I60" s="60" t="s">
        <v>12</v>
      </c>
      <c r="J60" s="85">
        <f t="shared" si="6"/>
        <v>105.32124630927562</v>
      </c>
      <c r="K60" s="60" t="s">
        <v>182</v>
      </c>
      <c r="L60" s="82">
        <f>+Table1[[#This Row],[Kolicina]]/prosjeci_hide!L21*100</f>
        <v>126.91509363185189</v>
      </c>
      <c r="M60" s="60" t="s">
        <v>168</v>
      </c>
      <c r="N60" s="85">
        <f>+Table1[[#This Row],[Kolicina]]/prosjeci_hide!C21*100</f>
        <v>141.38343916830323</v>
      </c>
    </row>
    <row r="61" spans="4:14" ht="22.5" x14ac:dyDescent="0.25">
      <c r="D61" s="7">
        <v>2019</v>
      </c>
      <c r="E61" s="8" t="s">
        <v>45</v>
      </c>
      <c r="F61" s="8" t="s">
        <v>33</v>
      </c>
      <c r="G61" s="17">
        <v>1005789</v>
      </c>
      <c r="H61" s="39" t="s">
        <v>3</v>
      </c>
      <c r="I61" s="61" t="s">
        <v>12</v>
      </c>
      <c r="J61" s="83">
        <f t="shared" si="6"/>
        <v>92.188839785538065</v>
      </c>
      <c r="K61" s="61" t="s">
        <v>182</v>
      </c>
      <c r="L61" s="77">
        <f>+Table1[[#This Row],[Kolicina]]/prosjeci_hide!L22*100</f>
        <v>98.54169820221648</v>
      </c>
      <c r="M61" s="61" t="s">
        <v>168</v>
      </c>
      <c r="N61" s="83">
        <f>+Table1[[#This Row],[Kolicina]]/prosjeci_hide!C22*100</f>
        <v>129.25868911244177</v>
      </c>
    </row>
    <row r="62" spans="4:14" ht="22.5" x14ac:dyDescent="0.25">
      <c r="D62" s="7">
        <v>2019</v>
      </c>
      <c r="E62" s="8" t="s">
        <v>45</v>
      </c>
      <c r="F62" s="8" t="s">
        <v>34</v>
      </c>
      <c r="G62" s="17">
        <v>17572</v>
      </c>
      <c r="H62" s="39" t="s">
        <v>3</v>
      </c>
      <c r="I62" s="60" t="s">
        <v>12</v>
      </c>
      <c r="J62" s="85">
        <f t="shared" si="6"/>
        <v>101.4268562984854</v>
      </c>
      <c r="K62" s="60" t="s">
        <v>182</v>
      </c>
      <c r="L62" s="82">
        <f>+Table1[[#This Row],[Kolicina]]/prosjeci_hide!L23*100</f>
        <v>206.39674876963011</v>
      </c>
      <c r="M62" s="60" t="s">
        <v>168</v>
      </c>
      <c r="N62" s="85">
        <f>+Table1[[#This Row],[Kolicina]]/prosjeci_hide!C23*100</f>
        <v>176.81344380539988</v>
      </c>
    </row>
    <row r="63" spans="4:14" ht="22.5" x14ac:dyDescent="0.25">
      <c r="D63" s="7">
        <v>2019</v>
      </c>
      <c r="E63" s="8" t="s">
        <v>45</v>
      </c>
      <c r="F63" s="8" t="s">
        <v>35</v>
      </c>
      <c r="G63" s="17">
        <v>276</v>
      </c>
      <c r="H63" s="39" t="s">
        <v>3</v>
      </c>
      <c r="I63" s="61" t="s">
        <v>12</v>
      </c>
      <c r="J63" s="83">
        <f t="shared" si="6"/>
        <v>82.634730538922156</v>
      </c>
      <c r="K63" s="61" t="s">
        <v>182</v>
      </c>
      <c r="L63" s="77">
        <f>+Table1[[#This Row],[Kolicina]]/prosjeci_hide!L24*100</f>
        <v>61.883408071748882</v>
      </c>
      <c r="M63" s="61" t="s">
        <v>168</v>
      </c>
      <c r="N63" s="83">
        <f>+Table1[[#This Row],[Kolicina]]/prosjeci_hide!C24*100</f>
        <v>81.85862580326247</v>
      </c>
    </row>
    <row r="64" spans="4:14" ht="24" x14ac:dyDescent="0.25">
      <c r="D64" s="7">
        <v>2019</v>
      </c>
      <c r="E64" s="8" t="s">
        <v>45</v>
      </c>
      <c r="F64" s="8" t="s">
        <v>36</v>
      </c>
      <c r="G64" s="17">
        <v>173869</v>
      </c>
      <c r="H64" s="39" t="s">
        <v>3</v>
      </c>
      <c r="I64" s="60" t="s">
        <v>12</v>
      </c>
      <c r="J64" s="85">
        <f t="shared" si="6"/>
        <v>110.45616173207846</v>
      </c>
      <c r="K64" s="60" t="s">
        <v>182</v>
      </c>
      <c r="L64" s="82">
        <f>+Table1[[#This Row],[Kolicina]]/prosjeci_hide!L25*100</f>
        <v>129.51078058496572</v>
      </c>
      <c r="M64" s="60" t="s">
        <v>168</v>
      </c>
      <c r="N64" s="85">
        <f>+Table1[[#This Row],[Kolicina]]/prosjeci_hide!C25*100</f>
        <v>170.56591236161717</v>
      </c>
    </row>
    <row r="65" spans="4:14" ht="22.5" x14ac:dyDescent="0.25">
      <c r="D65" s="7">
        <v>2019</v>
      </c>
      <c r="E65" s="8" t="s">
        <v>55</v>
      </c>
      <c r="F65" s="9" t="s">
        <v>30</v>
      </c>
      <c r="G65" s="16">
        <v>2459134.27</v>
      </c>
      <c r="H65" s="38" t="s">
        <v>3</v>
      </c>
      <c r="I65" s="61" t="s">
        <v>13</v>
      </c>
      <c r="J65" s="83">
        <f>G65/G58*100</f>
        <v>93.793616322502686</v>
      </c>
      <c r="K65" s="61" t="s">
        <v>181</v>
      </c>
      <c r="L65" s="77">
        <f>+Table1[[#This Row],[Kolicina]]/prosjeci_hide!M19*100</f>
        <v>102.36289105156627</v>
      </c>
      <c r="M65" s="61" t="s">
        <v>170</v>
      </c>
      <c r="N65" s="83">
        <f>+Table1[[#This Row],[Kolicina]]/prosjeci_hide!C19*100</f>
        <v>104.23888085047837</v>
      </c>
    </row>
    <row r="66" spans="4:14" ht="22.5" x14ac:dyDescent="0.25">
      <c r="D66" s="7">
        <v>2019</v>
      </c>
      <c r="E66" s="8" t="s">
        <v>55</v>
      </c>
      <c r="F66" s="8" t="s">
        <v>31</v>
      </c>
      <c r="G66" s="17">
        <v>299355.08</v>
      </c>
      <c r="H66" s="39" t="s">
        <v>3</v>
      </c>
      <c r="I66" s="60" t="s">
        <v>13</v>
      </c>
      <c r="J66" s="84">
        <f t="shared" ref="J66:J71" si="7">G66/G59*100</f>
        <v>93.960420217390634</v>
      </c>
      <c r="K66" s="60" t="s">
        <v>180</v>
      </c>
      <c r="L66" s="78">
        <f>+Table1[[#This Row],[Kolicina]]/prosjeci_hide!M20*100</f>
        <v>105.27772344294482</v>
      </c>
      <c r="M66" s="60" t="s">
        <v>171</v>
      </c>
      <c r="N66" s="84">
        <f>+Table1[[#This Row],[Kolicina]]/prosjeci_hide!C20*100</f>
        <v>92.138712920221366</v>
      </c>
    </row>
    <row r="67" spans="4:14" ht="22.5" x14ac:dyDescent="0.25">
      <c r="D67" s="7">
        <v>2019</v>
      </c>
      <c r="E67" s="8" t="s">
        <v>55</v>
      </c>
      <c r="F67" s="8" t="s">
        <v>32</v>
      </c>
      <c r="G67" s="17">
        <v>85174.7</v>
      </c>
      <c r="H67" s="39" t="s">
        <v>3</v>
      </c>
      <c r="I67" s="61" t="s">
        <v>13</v>
      </c>
      <c r="J67" s="83">
        <f t="shared" si="7"/>
        <v>76.287236901029999</v>
      </c>
      <c r="K67" s="61" t="s">
        <v>180</v>
      </c>
      <c r="L67" s="77">
        <f>+Table1[[#This Row],[Kolicina]]/prosjeci_hide!M21*100</f>
        <v>112.64810947570005</v>
      </c>
      <c r="M67" s="61" t="s">
        <v>171</v>
      </c>
      <c r="N67" s="83">
        <f>+Table1[[#This Row],[Kolicina]]/prosjeci_hide!C21*100</f>
        <v>107.85751917714713</v>
      </c>
    </row>
    <row r="68" spans="4:14" ht="22.5" x14ac:dyDescent="0.25">
      <c r="D68" s="7">
        <v>2019</v>
      </c>
      <c r="E68" s="8" t="s">
        <v>55</v>
      </c>
      <c r="F68" s="8" t="s">
        <v>33</v>
      </c>
      <c r="G68" s="19">
        <v>817051.15</v>
      </c>
      <c r="H68" s="39" t="s">
        <v>3</v>
      </c>
      <c r="I68" s="60" t="s">
        <v>13</v>
      </c>
      <c r="J68" s="84">
        <f t="shared" si="7"/>
        <v>81.234846473763383</v>
      </c>
      <c r="K68" s="60" t="s">
        <v>180</v>
      </c>
      <c r="L68" s="78">
        <f>+Table1[[#This Row],[Kolicina]]/prosjeci_hide!M22*100</f>
        <v>101.97553052506309</v>
      </c>
      <c r="M68" s="60" t="s">
        <v>171</v>
      </c>
      <c r="N68" s="84">
        <f>+Table1[[#This Row],[Kolicina]]/prosjeci_hide!C22*100</f>
        <v>105.00309765449116</v>
      </c>
    </row>
    <row r="69" spans="4:14" ht="22.5" x14ac:dyDescent="0.25">
      <c r="D69" s="7">
        <v>2019</v>
      </c>
      <c r="E69" s="8" t="s">
        <v>55</v>
      </c>
      <c r="F69" s="8" t="s">
        <v>34</v>
      </c>
      <c r="G69" s="17">
        <v>17924.050000000003</v>
      </c>
      <c r="H69" s="39" t="s">
        <v>3</v>
      </c>
      <c r="I69" s="61" t="s">
        <v>13</v>
      </c>
      <c r="J69" s="83">
        <f t="shared" si="7"/>
        <v>102.00347143182339</v>
      </c>
      <c r="K69" s="61" t="s">
        <v>180</v>
      </c>
      <c r="L69" s="77">
        <f>+Table1[[#This Row],[Kolicina]]/prosjeci_hide!M23*100</f>
        <v>168.24722623763307</v>
      </c>
      <c r="M69" s="61" t="s">
        <v>171</v>
      </c>
      <c r="N69" s="83">
        <f>+Table1[[#This Row],[Kolicina]]/prosjeci_hide!C23*100</f>
        <v>180.35585063966414</v>
      </c>
    </row>
    <row r="70" spans="4:14" ht="22.5" x14ac:dyDescent="0.25">
      <c r="D70" s="7">
        <v>2019</v>
      </c>
      <c r="E70" s="8" t="s">
        <v>55</v>
      </c>
      <c r="F70" s="8" t="s">
        <v>35</v>
      </c>
      <c r="G70" s="19">
        <v>276</v>
      </c>
      <c r="H70" s="39" t="s">
        <v>3</v>
      </c>
      <c r="I70" s="60" t="s">
        <v>13</v>
      </c>
      <c r="J70" s="84">
        <f t="shared" si="7"/>
        <v>100</v>
      </c>
      <c r="K70" s="60" t="s">
        <v>180</v>
      </c>
      <c r="L70" s="78">
        <f>+Table1[[#This Row],[Kolicina]]/prosjeci_hide!M24*100</f>
        <v>75.61643835616438</v>
      </c>
      <c r="M70" s="60" t="s">
        <v>171</v>
      </c>
      <c r="N70" s="84">
        <f>+Table1[[#This Row],[Kolicina]]/prosjeci_hide!C24*100</f>
        <v>81.85862580326247</v>
      </c>
    </row>
    <row r="71" spans="4:14" ht="24" x14ac:dyDescent="0.25">
      <c r="D71" s="7">
        <v>2019</v>
      </c>
      <c r="E71" s="8" t="s">
        <v>55</v>
      </c>
      <c r="F71" s="8" t="s">
        <v>36</v>
      </c>
      <c r="G71" s="17">
        <v>134565.71000000002</v>
      </c>
      <c r="H71" s="39" t="s">
        <v>3</v>
      </c>
      <c r="I71" s="61" t="s">
        <v>13</v>
      </c>
      <c r="J71" s="83">
        <f t="shared" si="7"/>
        <v>77.39488350424746</v>
      </c>
      <c r="K71" s="61" t="s">
        <v>180</v>
      </c>
      <c r="L71" s="77">
        <f>+Table1[[#This Row],[Kolicina]]/prosjeci_hide!M25*100</f>
        <v>117.93333578725228</v>
      </c>
      <c r="M71" s="61" t="s">
        <v>171</v>
      </c>
      <c r="N71" s="83">
        <f>+Table1[[#This Row],[Kolicina]]/prosjeci_hide!C25*100</f>
        <v>132.00928917023046</v>
      </c>
    </row>
    <row r="72" spans="4:14" ht="22.5" x14ac:dyDescent="0.25">
      <c r="D72" s="7">
        <v>2019</v>
      </c>
      <c r="E72" s="8" t="s">
        <v>54</v>
      </c>
      <c r="F72" s="9" t="s">
        <v>30</v>
      </c>
      <c r="G72" s="16">
        <v>2387715.1</v>
      </c>
      <c r="H72" s="38" t="s">
        <v>3</v>
      </c>
      <c r="I72" s="60" t="s">
        <v>14</v>
      </c>
      <c r="J72" s="85">
        <f>G72/G65*100</f>
        <v>97.095759639021267</v>
      </c>
      <c r="K72" s="75" t="s">
        <v>178</v>
      </c>
      <c r="L72" s="82">
        <f>+Table1[[#This Row],[Kolicina]]/prosjeci_hide!N19*100</f>
        <v>100.76502779745888</v>
      </c>
      <c r="M72" s="60" t="s">
        <v>173</v>
      </c>
      <c r="N72" s="85">
        <f>+Table1[[#This Row],[Kolicina]]/prosjeci_hide!C19*100</f>
        <v>101.21153320098624</v>
      </c>
    </row>
    <row r="73" spans="4:14" ht="22.5" x14ac:dyDescent="0.25">
      <c r="D73" s="7">
        <v>2019</v>
      </c>
      <c r="E73" s="8" t="s">
        <v>54</v>
      </c>
      <c r="F73" s="8" t="s">
        <v>31</v>
      </c>
      <c r="G73" s="17">
        <v>296372.2</v>
      </c>
      <c r="H73" s="39" t="s">
        <v>3</v>
      </c>
      <c r="I73" s="61" t="s">
        <v>14</v>
      </c>
      <c r="J73" s="83">
        <f t="shared" ref="J73:J78" si="8">G73/G66*100</f>
        <v>99.003564596264738</v>
      </c>
      <c r="K73" s="61" t="s">
        <v>179</v>
      </c>
      <c r="L73" s="77">
        <f>+Table1[[#This Row],[Kolicina]]/prosjeci_hide!N20*100</f>
        <v>97.771935458561899</v>
      </c>
      <c r="M73" s="61" t="s">
        <v>172</v>
      </c>
      <c r="N73" s="83">
        <f>+Table1[[#This Row],[Kolicina]]/prosjeci_hide!C20*100</f>
        <v>91.220610164138293</v>
      </c>
    </row>
    <row r="74" spans="4:14" ht="22.5" x14ac:dyDescent="0.25">
      <c r="D74" s="7">
        <v>2019</v>
      </c>
      <c r="E74" s="8" t="s">
        <v>54</v>
      </c>
      <c r="F74" s="8" t="s">
        <v>32</v>
      </c>
      <c r="G74" s="17">
        <v>90961.5</v>
      </c>
      <c r="H74" s="39" t="s">
        <v>3</v>
      </c>
      <c r="I74" s="60" t="s">
        <v>14</v>
      </c>
      <c r="J74" s="85">
        <f t="shared" si="8"/>
        <v>106.79403625724542</v>
      </c>
      <c r="K74" s="60" t="s">
        <v>179</v>
      </c>
      <c r="L74" s="82">
        <f>+Table1[[#This Row],[Kolicina]]/prosjeci_hide!N21*100</f>
        <v>112.28095945805828</v>
      </c>
      <c r="M74" s="60" t="s">
        <v>172</v>
      </c>
      <c r="N74" s="85">
        <f>+Table1[[#This Row],[Kolicina]]/prosjeci_hide!C21*100</f>
        <v>115.18539813620792</v>
      </c>
    </row>
    <row r="75" spans="4:14" ht="22.5" x14ac:dyDescent="0.25">
      <c r="D75" s="7">
        <v>2019</v>
      </c>
      <c r="E75" s="8" t="s">
        <v>54</v>
      </c>
      <c r="F75" s="8" t="s">
        <v>33</v>
      </c>
      <c r="G75" s="17">
        <v>745729.5</v>
      </c>
      <c r="H75" s="39" t="s">
        <v>3</v>
      </c>
      <c r="I75" s="61" t="s">
        <v>14</v>
      </c>
      <c r="J75" s="83">
        <f t="shared" si="8"/>
        <v>91.270846384586818</v>
      </c>
      <c r="K75" s="61" t="s">
        <v>179</v>
      </c>
      <c r="L75" s="77">
        <f>+Table1[[#This Row],[Kolicina]]/prosjeci_hide!N22*100</f>
        <v>93.974754064174874</v>
      </c>
      <c r="M75" s="61" t="s">
        <v>172</v>
      </c>
      <c r="N75" s="83">
        <f>+Table1[[#This Row],[Kolicina]]/prosjeci_hide!C22*100</f>
        <v>95.837215959288315</v>
      </c>
    </row>
    <row r="76" spans="4:14" ht="22.5" x14ac:dyDescent="0.25">
      <c r="D76" s="7">
        <v>2019</v>
      </c>
      <c r="E76" s="8" t="s">
        <v>54</v>
      </c>
      <c r="F76" s="8" t="s">
        <v>34</v>
      </c>
      <c r="G76" s="17">
        <v>16551.8</v>
      </c>
      <c r="H76" s="39" t="s">
        <v>3</v>
      </c>
      <c r="I76" s="60" t="s">
        <v>14</v>
      </c>
      <c r="J76" s="85">
        <f t="shared" si="8"/>
        <v>92.344085181641418</v>
      </c>
      <c r="K76" s="60" t="s">
        <v>179</v>
      </c>
      <c r="L76" s="82">
        <f>+Table1[[#This Row],[Kolicina]]/prosjeci_hide!N23*100</f>
        <v>149.68303204044167</v>
      </c>
      <c r="M76" s="60" t="s">
        <v>172</v>
      </c>
      <c r="N76" s="85">
        <f>+Table1[[#This Row],[Kolicina]]/prosjeci_hide!C23*100</f>
        <v>166.54796034476541</v>
      </c>
    </row>
    <row r="77" spans="4:14" ht="22.5" x14ac:dyDescent="0.25">
      <c r="D77" s="7">
        <v>2019</v>
      </c>
      <c r="E77" s="8" t="s">
        <v>54</v>
      </c>
      <c r="F77" s="8" t="s">
        <v>35</v>
      </c>
      <c r="G77" s="17">
        <v>228</v>
      </c>
      <c r="H77" s="39" t="s">
        <v>3</v>
      </c>
      <c r="I77" s="61" t="s">
        <v>14</v>
      </c>
      <c r="J77" s="83">
        <f t="shared" si="8"/>
        <v>82.608695652173907</v>
      </c>
      <c r="K77" s="61" t="s">
        <v>179</v>
      </c>
      <c r="L77" s="77">
        <f>+Table1[[#This Row],[Kolicina]]/prosjeci_hide!N24*100</f>
        <v>62.465753424657535</v>
      </c>
      <c r="M77" s="61" t="s">
        <v>172</v>
      </c>
      <c r="N77" s="83">
        <f>+Table1[[#This Row],[Kolicina]]/prosjeci_hide!C24*100</f>
        <v>67.622343054869006</v>
      </c>
    </row>
    <row r="78" spans="4:14" ht="24" x14ac:dyDescent="0.25">
      <c r="D78" s="7">
        <v>2019</v>
      </c>
      <c r="E78" s="8" t="s">
        <v>54</v>
      </c>
      <c r="F78" s="8" t="s">
        <v>36</v>
      </c>
      <c r="G78" s="17">
        <v>128847</v>
      </c>
      <c r="H78" s="39" t="s">
        <v>3</v>
      </c>
      <c r="I78" s="60" t="s">
        <v>14</v>
      </c>
      <c r="J78" s="85">
        <f t="shared" si="8"/>
        <v>95.750247221227454</v>
      </c>
      <c r="K78" s="60" t="s">
        <v>179</v>
      </c>
      <c r="L78" s="82">
        <f>+Table1[[#This Row],[Kolicina]]/prosjeci_hide!N25*100</f>
        <v>119.39291943194891</v>
      </c>
      <c r="M78" s="60" t="s">
        <v>172</v>
      </c>
      <c r="N78" s="85">
        <f>+Table1[[#This Row],[Kolicina]]/prosjeci_hide!C25*100</f>
        <v>126.39922073548067</v>
      </c>
    </row>
    <row r="79" spans="4:14" ht="22.5" x14ac:dyDescent="0.25">
      <c r="D79" s="7">
        <v>2019</v>
      </c>
      <c r="E79" s="8" t="s">
        <v>53</v>
      </c>
      <c r="F79" s="9" t="s">
        <v>30</v>
      </c>
      <c r="G79" s="16">
        <v>2177828.91</v>
      </c>
      <c r="H79" s="38" t="s">
        <v>3</v>
      </c>
      <c r="I79" s="61" t="s">
        <v>15</v>
      </c>
      <c r="J79" s="83">
        <f>G79/G72*100</f>
        <v>91.209747343809994</v>
      </c>
      <c r="K79" s="74" t="s">
        <v>176</v>
      </c>
      <c r="L79" s="77">
        <f>+Table1[[#This Row],[Kolicina]]/prosjeci_hide!O19*100</f>
        <v>99.585436880857614</v>
      </c>
      <c r="M79" s="74" t="s">
        <v>192</v>
      </c>
      <c r="N79" s="83">
        <f>+Table1[[#This Row],[Kolicina]]/prosjeci_hide!C19*100</f>
        <v>92.314783715415899</v>
      </c>
    </row>
    <row r="80" spans="4:14" ht="22.5" x14ac:dyDescent="0.25">
      <c r="D80" s="7">
        <v>2019</v>
      </c>
      <c r="E80" s="8" t="s">
        <v>53</v>
      </c>
      <c r="F80" s="8" t="s">
        <v>31</v>
      </c>
      <c r="G80" s="17">
        <v>292362.92499999999</v>
      </c>
      <c r="H80" s="39" t="s">
        <v>3</v>
      </c>
      <c r="I80" s="60" t="s">
        <v>15</v>
      </c>
      <c r="J80" s="84">
        <f t="shared" ref="J80:J85" si="9">G80/G73*100</f>
        <v>98.64721623688051</v>
      </c>
      <c r="K80" s="60" t="s">
        <v>177</v>
      </c>
      <c r="L80" s="78">
        <f>+Table1[[#This Row],[Kolicina]]/prosjeci_hide!O20*100</f>
        <v>94.577784690552306</v>
      </c>
      <c r="M80" s="60" t="s">
        <v>191</v>
      </c>
      <c r="N80" s="84">
        <f>+Table1[[#This Row],[Kolicina]]/prosjeci_hide!C20*100</f>
        <v>89.986592561219297</v>
      </c>
    </row>
    <row r="81" spans="4:14" ht="22.5" x14ac:dyDescent="0.25">
      <c r="D81" s="7">
        <v>2019</v>
      </c>
      <c r="E81" s="8" t="s">
        <v>53</v>
      </c>
      <c r="F81" s="8" t="s">
        <v>32</v>
      </c>
      <c r="G81" s="17">
        <v>81799.600000000006</v>
      </c>
      <c r="H81" s="39" t="s">
        <v>3</v>
      </c>
      <c r="I81" s="61" t="s">
        <v>15</v>
      </c>
      <c r="J81" s="83">
        <f t="shared" si="9"/>
        <v>89.92771667133897</v>
      </c>
      <c r="K81" s="61" t="s">
        <v>177</v>
      </c>
      <c r="L81" s="77">
        <f>+Table1[[#This Row],[Kolicina]]/prosjeci_hide!O21*100</f>
        <v>104.1546181594083</v>
      </c>
      <c r="M81" s="61" t="s">
        <v>191</v>
      </c>
      <c r="N81" s="83">
        <f>+Table1[[#This Row],[Kolicina]]/prosjeci_hide!C21*100</f>
        <v>103.58359848268283</v>
      </c>
    </row>
    <row r="82" spans="4:14" ht="22.5" x14ac:dyDescent="0.25">
      <c r="D82" s="7">
        <v>2019</v>
      </c>
      <c r="E82" s="8" t="s">
        <v>53</v>
      </c>
      <c r="F82" s="8" t="s">
        <v>33</v>
      </c>
      <c r="G82" s="19">
        <v>677544.8</v>
      </c>
      <c r="H82" s="39" t="s">
        <v>3</v>
      </c>
      <c r="I82" s="60" t="s">
        <v>15</v>
      </c>
      <c r="J82" s="84">
        <f t="shared" si="9"/>
        <v>90.856644399879585</v>
      </c>
      <c r="K82" s="60" t="s">
        <v>177</v>
      </c>
      <c r="L82" s="78">
        <f>+Table1[[#This Row],[Kolicina]]/prosjeci_hide!O22*100</f>
        <v>95.227827174678808</v>
      </c>
      <c r="M82" s="60" t="s">
        <v>191</v>
      </c>
      <c r="N82" s="84">
        <f>+Table1[[#This Row],[Kolicina]]/prosjeci_hide!C22*100</f>
        <v>87.074478506875224</v>
      </c>
    </row>
    <row r="83" spans="4:14" ht="22.5" x14ac:dyDescent="0.25">
      <c r="D83" s="7">
        <v>2019</v>
      </c>
      <c r="E83" s="8" t="s">
        <v>53</v>
      </c>
      <c r="F83" s="8" t="s">
        <v>34</v>
      </c>
      <c r="G83" s="17">
        <v>14350.9</v>
      </c>
      <c r="H83" s="39" t="s">
        <v>3</v>
      </c>
      <c r="I83" s="61" t="s">
        <v>15</v>
      </c>
      <c r="J83" s="83">
        <f t="shared" si="9"/>
        <v>86.702956778114768</v>
      </c>
      <c r="K83" s="61" t="s">
        <v>177</v>
      </c>
      <c r="L83" s="77">
        <f>+Table1[[#This Row],[Kolicina]]/prosjeci_hide!O23*100</f>
        <v>146.93854565560173</v>
      </c>
      <c r="M83" s="61" t="s">
        <v>191</v>
      </c>
      <c r="N83" s="83">
        <f>+Table1[[#This Row],[Kolicina]]/prosjeci_hide!C23*100</f>
        <v>144.40200607255369</v>
      </c>
    </row>
    <row r="84" spans="4:14" ht="22.5" x14ac:dyDescent="0.25">
      <c r="D84" s="7">
        <v>2019</v>
      </c>
      <c r="E84" s="8" t="s">
        <v>53</v>
      </c>
      <c r="F84" s="8" t="s">
        <v>35</v>
      </c>
      <c r="G84" s="19">
        <v>238</v>
      </c>
      <c r="H84" s="39" t="s">
        <v>3</v>
      </c>
      <c r="I84" s="60" t="s">
        <v>15</v>
      </c>
      <c r="J84" s="84">
        <f t="shared" si="9"/>
        <v>104.3859649122807</v>
      </c>
      <c r="K84" s="60" t="s">
        <v>177</v>
      </c>
      <c r="L84" s="78">
        <f>+Table1[[#This Row],[Kolicina]]/prosjeci_hide!O24*100</f>
        <v>74.842767295597483</v>
      </c>
      <c r="M84" s="60" t="s">
        <v>191</v>
      </c>
      <c r="N84" s="84">
        <f>+Table1[[#This Row],[Kolicina]]/prosjeci_hide!C24*100</f>
        <v>70.588235294117638</v>
      </c>
    </row>
    <row r="85" spans="4:14" ht="24" x14ac:dyDescent="0.25">
      <c r="D85" s="7">
        <v>2019</v>
      </c>
      <c r="E85" s="8" t="s">
        <v>53</v>
      </c>
      <c r="F85" s="8" t="s">
        <v>36</v>
      </c>
      <c r="G85" s="17">
        <v>112600.4753500912</v>
      </c>
      <c r="H85" s="39" t="s">
        <v>3</v>
      </c>
      <c r="I85" s="61" t="s">
        <v>15</v>
      </c>
      <c r="J85" s="83">
        <f t="shared" si="9"/>
        <v>87.390839794555717</v>
      </c>
      <c r="K85" s="61" t="s">
        <v>177</v>
      </c>
      <c r="L85" s="77">
        <f>+Table1[[#This Row],[Kolicina]]/prosjeci_hide!O25*100</f>
        <v>116.31412961769918</v>
      </c>
      <c r="M85" s="61" t="s">
        <v>191</v>
      </c>
      <c r="N85" s="83">
        <f>+Table1[[#This Row],[Kolicina]]/prosjeci_hide!C25*100</f>
        <v>110.46134049451078</v>
      </c>
    </row>
    <row r="86" spans="4:14" ht="22.5" x14ac:dyDescent="0.25">
      <c r="D86" s="7">
        <v>2019</v>
      </c>
      <c r="E86" s="8" t="s">
        <v>46</v>
      </c>
      <c r="F86" s="9" t="s">
        <v>30</v>
      </c>
      <c r="G86" s="16">
        <v>2226191.1180000002</v>
      </c>
      <c r="H86" s="38" t="s">
        <v>3</v>
      </c>
      <c r="I86" s="60" t="s">
        <v>17</v>
      </c>
      <c r="J86" s="85">
        <f>G86/G79*100</f>
        <v>102.22066149356057</v>
      </c>
      <c r="K86" s="60" t="s">
        <v>174</v>
      </c>
      <c r="L86" s="82">
        <f>+Table1[[#This Row],[Kolicina]]/prosjeci_hide!P19*100</f>
        <v>103.72876328914178</v>
      </c>
      <c r="M86" s="60" t="s">
        <v>190</v>
      </c>
      <c r="N86" s="85">
        <f>+Table1[[#This Row],[Kolicina]]/prosjeci_hide!C19*100</f>
        <v>94.364782570247868</v>
      </c>
    </row>
    <row r="87" spans="4:14" ht="22.5" x14ac:dyDescent="0.25">
      <c r="D87" s="7">
        <v>2019</v>
      </c>
      <c r="E87" s="8" t="s">
        <v>46</v>
      </c>
      <c r="F87" s="8" t="s">
        <v>31</v>
      </c>
      <c r="G87" s="17">
        <v>292774.66749999998</v>
      </c>
      <c r="H87" s="39" t="s">
        <v>3</v>
      </c>
      <c r="I87" s="61" t="s">
        <v>17</v>
      </c>
      <c r="J87" s="83">
        <f t="shared" ref="J87:J92" si="10">G87/G80*100</f>
        <v>100.14083266542772</v>
      </c>
      <c r="K87" s="61" t="s">
        <v>175</v>
      </c>
      <c r="L87" s="77">
        <f>+Table1[[#This Row],[Kolicina]]/prosjeci_hide!P20*100</f>
        <v>90.808479629312515</v>
      </c>
      <c r="M87" s="61" t="s">
        <v>190</v>
      </c>
      <c r="N87" s="83">
        <f>+Table1[[#This Row],[Kolicina]]/prosjeci_hide!C20*100</f>
        <v>90.113323078050868</v>
      </c>
    </row>
    <row r="88" spans="4:14" ht="22.5" x14ac:dyDescent="0.25">
      <c r="D88" s="7">
        <v>2019</v>
      </c>
      <c r="E88" s="8" t="s">
        <v>46</v>
      </c>
      <c r="F88" s="8" t="s">
        <v>32</v>
      </c>
      <c r="G88" s="17">
        <v>85088.3</v>
      </c>
      <c r="H88" s="39" t="s">
        <v>3</v>
      </c>
      <c r="I88" s="60" t="s">
        <v>17</v>
      </c>
      <c r="J88" s="85">
        <f t="shared" si="10"/>
        <v>104.02043530775211</v>
      </c>
      <c r="K88" s="60" t="s">
        <v>175</v>
      </c>
      <c r="L88" s="82">
        <f>+Table1[[#This Row],[Kolicina]]/prosjeci_hide!P21*100</f>
        <v>111.62174989774252</v>
      </c>
      <c r="M88" s="60" t="s">
        <v>190</v>
      </c>
      <c r="N88" s="85">
        <f>+Table1[[#This Row],[Kolicina]]/prosjeci_hide!C21*100</f>
        <v>107.7481100491208</v>
      </c>
    </row>
    <row r="89" spans="4:14" ht="22.5" x14ac:dyDescent="0.25">
      <c r="D89" s="7">
        <v>2019</v>
      </c>
      <c r="E89" s="8" t="s">
        <v>46</v>
      </c>
      <c r="F89" s="8" t="s">
        <v>33</v>
      </c>
      <c r="G89" s="17">
        <v>691712.35000000009</v>
      </c>
      <c r="H89" s="39" t="s">
        <v>3</v>
      </c>
      <c r="I89" s="61" t="s">
        <v>17</v>
      </c>
      <c r="J89" s="83">
        <f t="shared" si="10"/>
        <v>102.09101302231234</v>
      </c>
      <c r="K89" s="61" t="s">
        <v>174</v>
      </c>
      <c r="L89" s="77">
        <f>+Table1[[#This Row],[Kolicina]]/prosjeci_hide!P22*100</f>
        <v>97.129665324699516</v>
      </c>
      <c r="M89" s="61" t="s">
        <v>190</v>
      </c>
      <c r="N89" s="83">
        <f>+Table1[[#This Row],[Kolicina]]/prosjeci_hide!C22*100</f>
        <v>88.895217191564541</v>
      </c>
    </row>
    <row r="90" spans="4:14" ht="22.5" x14ac:dyDescent="0.25">
      <c r="D90" s="7">
        <v>2019</v>
      </c>
      <c r="E90" s="8" t="s">
        <v>46</v>
      </c>
      <c r="F90" s="8" t="s">
        <v>34</v>
      </c>
      <c r="G90" s="17">
        <v>16129.6</v>
      </c>
      <c r="H90" s="39" t="s">
        <v>3</v>
      </c>
      <c r="I90" s="60" t="s">
        <v>17</v>
      </c>
      <c r="J90" s="85">
        <f t="shared" si="10"/>
        <v>112.39434460556481</v>
      </c>
      <c r="K90" s="60" t="s">
        <v>175</v>
      </c>
      <c r="L90" s="82">
        <f>+Table1[[#This Row],[Kolicina]]/prosjeci_hide!P23*100</f>
        <v>145.78716173466623</v>
      </c>
      <c r="M90" s="60" t="s">
        <v>190</v>
      </c>
      <c r="N90" s="85">
        <f>+Table1[[#This Row],[Kolicina]]/prosjeci_hide!C23*100</f>
        <v>162.29968832253462</v>
      </c>
    </row>
    <row r="91" spans="4:14" ht="22.5" x14ac:dyDescent="0.25">
      <c r="D91" s="7">
        <v>2019</v>
      </c>
      <c r="E91" s="8" t="s">
        <v>46</v>
      </c>
      <c r="F91" s="8" t="s">
        <v>35</v>
      </c>
      <c r="G91" s="17">
        <v>272</v>
      </c>
      <c r="H91" s="39" t="s">
        <v>3</v>
      </c>
      <c r="I91" s="61" t="s">
        <v>17</v>
      </c>
      <c r="J91" s="83">
        <f t="shared" si="10"/>
        <v>114.28571428571428</v>
      </c>
      <c r="K91" s="61" t="s">
        <v>175</v>
      </c>
      <c r="L91" s="77">
        <f>+Table1[[#This Row],[Kolicina]]/prosjeci_hide!P24*100</f>
        <v>88.025889967637539</v>
      </c>
      <c r="M91" s="61" t="s">
        <v>190</v>
      </c>
      <c r="N91" s="83">
        <f>+Table1[[#This Row],[Kolicina]]/prosjeci_hide!C24*100</f>
        <v>80.672268907563023</v>
      </c>
    </row>
    <row r="92" spans="4:14" ht="24" x14ac:dyDescent="0.25">
      <c r="D92" s="7">
        <v>2019</v>
      </c>
      <c r="E92" s="8" t="s">
        <v>46</v>
      </c>
      <c r="F92" s="8" t="s">
        <v>36</v>
      </c>
      <c r="G92" s="17">
        <v>110936.42276303454</v>
      </c>
      <c r="H92" s="39" t="s">
        <v>3</v>
      </c>
      <c r="I92" s="60" t="s">
        <v>17</v>
      </c>
      <c r="J92" s="85">
        <f t="shared" si="10"/>
        <v>98.522162022955158</v>
      </c>
      <c r="K92" s="60" t="s">
        <v>175</v>
      </c>
      <c r="L92" s="82">
        <f>+Table1[[#This Row],[Kolicina]]/prosjeci_hide!P25*100</f>
        <v>123.4313815136626</v>
      </c>
      <c r="M92" s="60" t="s">
        <v>190</v>
      </c>
      <c r="N92" s="85">
        <f>+Table1[[#This Row],[Kolicina]]/prosjeci_hide!C25*100</f>
        <v>108.82890085473007</v>
      </c>
    </row>
    <row r="93" spans="4:14" ht="22.5" x14ac:dyDescent="0.25">
      <c r="D93" s="7">
        <v>2020</v>
      </c>
      <c r="E93" s="8" t="s">
        <v>48</v>
      </c>
      <c r="F93" s="9" t="s">
        <v>30</v>
      </c>
      <c r="G93" s="16">
        <v>2267081.5</v>
      </c>
      <c r="H93" s="38" t="s">
        <v>3</v>
      </c>
      <c r="I93" s="61" t="s">
        <v>19</v>
      </c>
      <c r="J93" s="83">
        <f>G93/G86*100</f>
        <v>101.83678668328959</v>
      </c>
      <c r="K93" s="62" t="s">
        <v>82</v>
      </c>
      <c r="L93" s="83">
        <f>+G93/G9*100</f>
        <v>109.09862346042959</v>
      </c>
      <c r="M93" s="62" t="s">
        <v>67</v>
      </c>
      <c r="N93" s="83">
        <f>+G93/prosjeci_hide!$C$3*100</f>
        <v>97.266397939545897</v>
      </c>
    </row>
    <row r="94" spans="4:14" ht="22.5" x14ac:dyDescent="0.25">
      <c r="D94" s="7">
        <v>2020</v>
      </c>
      <c r="E94" s="8" t="s">
        <v>48</v>
      </c>
      <c r="F94" s="8" t="s">
        <v>31</v>
      </c>
      <c r="G94" s="17">
        <v>298578.46000000002</v>
      </c>
      <c r="H94" s="39" t="s">
        <v>3</v>
      </c>
      <c r="I94" s="60" t="s">
        <v>19</v>
      </c>
      <c r="J94" s="84">
        <f t="shared" ref="J94:J99" si="11">G94/G87*100</f>
        <v>101.98234107805794</v>
      </c>
      <c r="K94" s="63" t="s">
        <v>82</v>
      </c>
      <c r="L94" s="84">
        <f t="shared" ref="L94:L157" si="12">+G94/G10*100</f>
        <v>85.163127334860249</v>
      </c>
      <c r="M94" s="63" t="s">
        <v>67</v>
      </c>
      <c r="N94" s="85">
        <f>+G94/prosjeci_hide!$C$4*100</f>
        <v>90.59863568554664</v>
      </c>
    </row>
    <row r="95" spans="4:14" ht="22.5" x14ac:dyDescent="0.25">
      <c r="D95" s="7">
        <v>2020</v>
      </c>
      <c r="E95" s="8" t="s">
        <v>48</v>
      </c>
      <c r="F95" s="8" t="s">
        <v>32</v>
      </c>
      <c r="G95" s="17">
        <v>76494.3</v>
      </c>
      <c r="H95" s="39" t="s">
        <v>3</v>
      </c>
      <c r="I95" s="61" t="s">
        <v>19</v>
      </c>
      <c r="J95" s="83">
        <f t="shared" si="11"/>
        <v>89.899903982098593</v>
      </c>
      <c r="K95" s="61" t="s">
        <v>82</v>
      </c>
      <c r="L95" s="83">
        <f t="shared" si="12"/>
        <v>108.20525732844652</v>
      </c>
      <c r="M95" s="61" t="s">
        <v>68</v>
      </c>
      <c r="N95" s="83">
        <f>+G95/prosjeci_hide!$C$5*100</f>
        <v>87.501646140139187</v>
      </c>
    </row>
    <row r="96" spans="4:14" ht="22.5" x14ac:dyDescent="0.25">
      <c r="D96" s="7">
        <v>2020</v>
      </c>
      <c r="E96" s="8" t="s">
        <v>48</v>
      </c>
      <c r="F96" s="8" t="s">
        <v>33</v>
      </c>
      <c r="G96" s="19">
        <v>691144</v>
      </c>
      <c r="H96" s="39" t="s">
        <v>3</v>
      </c>
      <c r="I96" s="60" t="s">
        <v>19</v>
      </c>
      <c r="J96" s="84">
        <f t="shared" si="11"/>
        <v>99.917834342555821</v>
      </c>
      <c r="K96" s="60" t="s">
        <v>82</v>
      </c>
      <c r="L96" s="84">
        <f t="shared" si="12"/>
        <v>108.70388891676259</v>
      </c>
      <c r="M96" s="60" t="s">
        <v>67</v>
      </c>
      <c r="N96" s="85">
        <f>+G96/prosjeci_hide!$C$6*100</f>
        <v>85.968015414348855</v>
      </c>
    </row>
    <row r="97" spans="4:14" ht="22.5" x14ac:dyDescent="0.25">
      <c r="D97" s="7">
        <v>2020</v>
      </c>
      <c r="E97" s="8" t="s">
        <v>48</v>
      </c>
      <c r="F97" s="8" t="s">
        <v>34</v>
      </c>
      <c r="G97" s="17">
        <v>15871.6</v>
      </c>
      <c r="H97" s="39" t="s">
        <v>3</v>
      </c>
      <c r="I97" s="61" t="s">
        <v>19</v>
      </c>
      <c r="J97" s="83">
        <f t="shared" si="11"/>
        <v>98.4004563039381</v>
      </c>
      <c r="K97" s="61" t="s">
        <v>82</v>
      </c>
      <c r="L97" s="83">
        <f t="shared" si="12"/>
        <v>112.45288366161259</v>
      </c>
      <c r="M97" s="61" t="s">
        <v>67</v>
      </c>
      <c r="N97" s="83">
        <f>+G97/prosjeci_hide!$C$7*100</f>
        <v>98.752266150037613</v>
      </c>
    </row>
    <row r="98" spans="4:14" ht="22.5" x14ac:dyDescent="0.25">
      <c r="D98" s="7">
        <v>2020</v>
      </c>
      <c r="E98" s="8" t="s">
        <v>48</v>
      </c>
      <c r="F98" s="8" t="s">
        <v>35</v>
      </c>
      <c r="G98" s="19">
        <v>84</v>
      </c>
      <c r="H98" s="39" t="s">
        <v>3</v>
      </c>
      <c r="I98" s="60" t="s">
        <v>19</v>
      </c>
      <c r="J98" s="84">
        <f t="shared" si="11"/>
        <v>30.882352941176471</v>
      </c>
      <c r="K98" s="60" t="s">
        <v>82</v>
      </c>
      <c r="L98" s="84">
        <f t="shared" si="12"/>
        <v>43.97905759162304</v>
      </c>
      <c r="M98" s="60" t="s">
        <v>67</v>
      </c>
      <c r="N98" s="85">
        <f>+G98/prosjeci_hide!$C$8*100</f>
        <v>28.899082568807337</v>
      </c>
    </row>
    <row r="99" spans="4:14" ht="24" x14ac:dyDescent="0.25">
      <c r="D99" s="7">
        <v>2020</v>
      </c>
      <c r="E99" s="8" t="s">
        <v>48</v>
      </c>
      <c r="F99" s="8" t="s">
        <v>36</v>
      </c>
      <c r="G99" s="17">
        <v>124096.01000000001</v>
      </c>
      <c r="H99" s="39" t="s">
        <v>3</v>
      </c>
      <c r="I99" s="61" t="s">
        <v>19</v>
      </c>
      <c r="J99" s="83">
        <f t="shared" si="11"/>
        <v>111.8622783295212</v>
      </c>
      <c r="K99" s="61" t="s">
        <v>82</v>
      </c>
      <c r="L99" s="83">
        <f t="shared" si="12"/>
        <v>128.43851623386706</v>
      </c>
      <c r="M99" s="61" t="s">
        <v>67</v>
      </c>
      <c r="N99" s="83">
        <f>+G99/prosjeci_hide!$C$9*100</f>
        <v>96.676436275141725</v>
      </c>
    </row>
    <row r="100" spans="4:14" ht="22.5" x14ac:dyDescent="0.25">
      <c r="D100" s="7">
        <v>2020</v>
      </c>
      <c r="E100" s="8" t="s">
        <v>47</v>
      </c>
      <c r="F100" s="9" t="s">
        <v>30</v>
      </c>
      <c r="G100" s="16">
        <v>2205003.4</v>
      </c>
      <c r="H100" s="38" t="s">
        <v>3</v>
      </c>
      <c r="I100" s="60" t="s">
        <v>20</v>
      </c>
      <c r="J100" s="85">
        <f>G100/G93*100</f>
        <v>97.261761432043798</v>
      </c>
      <c r="K100" s="60" t="s">
        <v>83</v>
      </c>
      <c r="L100" s="84">
        <f t="shared" si="12"/>
        <v>110.5624597484949</v>
      </c>
      <c r="M100" s="60" t="s">
        <v>69</v>
      </c>
      <c r="N100" s="85">
        <f>+G100/prosjeci_hide!$C$3*100</f>
        <v>94.603011917503494</v>
      </c>
    </row>
    <row r="101" spans="4:14" ht="22.5" x14ac:dyDescent="0.25">
      <c r="D101" s="7">
        <v>2020</v>
      </c>
      <c r="E101" s="8" t="s">
        <v>47</v>
      </c>
      <c r="F101" s="8" t="s">
        <v>31</v>
      </c>
      <c r="G101" s="17">
        <v>332328.54210000002</v>
      </c>
      <c r="H101" s="39" t="s">
        <v>3</v>
      </c>
      <c r="I101" s="61" t="s">
        <v>20</v>
      </c>
      <c r="J101" s="83">
        <f t="shared" ref="J101:J106" si="13">G101/G94*100</f>
        <v>111.30358904657757</v>
      </c>
      <c r="K101" s="61" t="s">
        <v>83</v>
      </c>
      <c r="L101" s="83">
        <f t="shared" si="12"/>
        <v>92.595248686328929</v>
      </c>
      <c r="M101" s="61" t="s">
        <v>69</v>
      </c>
      <c r="N101" s="83">
        <f>+G101/prosjeci_hide!$C$4*100</f>
        <v>100.8395331452468</v>
      </c>
    </row>
    <row r="102" spans="4:14" ht="22.5" x14ac:dyDescent="0.25">
      <c r="D102" s="7">
        <v>2020</v>
      </c>
      <c r="E102" s="8" t="s">
        <v>47</v>
      </c>
      <c r="F102" s="8" t="s">
        <v>32</v>
      </c>
      <c r="G102" s="17">
        <v>81911.5</v>
      </c>
      <c r="H102" s="39" t="s">
        <v>3</v>
      </c>
      <c r="I102" s="60" t="s">
        <v>20</v>
      </c>
      <c r="J102" s="85">
        <f t="shared" si="13"/>
        <v>107.08183485566897</v>
      </c>
      <c r="K102" s="60" t="s">
        <v>83</v>
      </c>
      <c r="L102" s="84">
        <f t="shared" si="12"/>
        <v>109.38904313382987</v>
      </c>
      <c r="M102" s="60" t="s">
        <v>69</v>
      </c>
      <c r="N102" s="85">
        <f>+G102/prosjeci_hide!$C$5*100</f>
        <v>93.698368215775702</v>
      </c>
    </row>
    <row r="103" spans="4:14" ht="22.5" x14ac:dyDescent="0.25">
      <c r="D103" s="7">
        <v>2020</v>
      </c>
      <c r="E103" s="8" t="s">
        <v>47</v>
      </c>
      <c r="F103" s="8" t="s">
        <v>33</v>
      </c>
      <c r="G103" s="17">
        <v>718463.19000000006</v>
      </c>
      <c r="H103" s="39" t="s">
        <v>3</v>
      </c>
      <c r="I103" s="61" t="s">
        <v>20</v>
      </c>
      <c r="J103" s="83">
        <f t="shared" si="13"/>
        <v>103.9527493546931</v>
      </c>
      <c r="K103" s="61" t="s">
        <v>83</v>
      </c>
      <c r="L103" s="83">
        <f t="shared" si="12"/>
        <v>100.06858775235621</v>
      </c>
      <c r="M103" s="61" t="s">
        <v>69</v>
      </c>
      <c r="N103" s="83">
        <f>+G103/prosjeci_hide!$C$6*100</f>
        <v>89.366115588881996</v>
      </c>
    </row>
    <row r="104" spans="4:14" ht="22.5" x14ac:dyDescent="0.25">
      <c r="D104" s="7">
        <v>2020</v>
      </c>
      <c r="E104" s="8" t="s">
        <v>47</v>
      </c>
      <c r="F104" s="8" t="s">
        <v>34</v>
      </c>
      <c r="G104" s="17">
        <v>15817</v>
      </c>
      <c r="H104" s="39" t="s">
        <v>3</v>
      </c>
      <c r="I104" s="60" t="s">
        <v>20</v>
      </c>
      <c r="J104" s="85">
        <f t="shared" si="13"/>
        <v>99.655989314246824</v>
      </c>
      <c r="K104" s="60" t="s">
        <v>83</v>
      </c>
      <c r="L104" s="84">
        <f t="shared" si="12"/>
        <v>115.01683403747845</v>
      </c>
      <c r="M104" s="60" t="s">
        <v>69</v>
      </c>
      <c r="N104" s="85">
        <f>+G104/prosjeci_hide!$C$7*100</f>
        <v>98.412547802058072</v>
      </c>
    </row>
    <row r="105" spans="4:14" ht="22.5" x14ac:dyDescent="0.25">
      <c r="D105" s="7">
        <v>2020</v>
      </c>
      <c r="E105" s="8" t="s">
        <v>47</v>
      </c>
      <c r="F105" s="8" t="s">
        <v>35</v>
      </c>
      <c r="G105" s="17">
        <v>81</v>
      </c>
      <c r="H105" s="39" t="s">
        <v>3</v>
      </c>
      <c r="I105" s="61" t="s">
        <v>20</v>
      </c>
      <c r="J105" s="83">
        <f t="shared" si="13"/>
        <v>96.428571428571431</v>
      </c>
      <c r="K105" s="61" t="s">
        <v>83</v>
      </c>
      <c r="L105" s="83">
        <f t="shared" si="12"/>
        <v>16.463414634146343</v>
      </c>
      <c r="M105" s="61" t="s">
        <v>69</v>
      </c>
      <c r="N105" s="83">
        <f>+G105/prosjeci_hide!$C$8*100</f>
        <v>27.866972477064216</v>
      </c>
    </row>
    <row r="106" spans="4:14" ht="24" x14ac:dyDescent="0.25">
      <c r="D106" s="7">
        <v>2020</v>
      </c>
      <c r="E106" s="8" t="s">
        <v>47</v>
      </c>
      <c r="F106" s="8" t="s">
        <v>36</v>
      </c>
      <c r="G106" s="17">
        <v>126285</v>
      </c>
      <c r="H106" s="39" t="s">
        <v>3</v>
      </c>
      <c r="I106" s="60" t="s">
        <v>20</v>
      </c>
      <c r="J106" s="85">
        <f t="shared" si="13"/>
        <v>101.76394873614389</v>
      </c>
      <c r="K106" s="60" t="s">
        <v>83</v>
      </c>
      <c r="L106" s="84">
        <f t="shared" si="12"/>
        <v>117.61851496205118</v>
      </c>
      <c r="M106" s="60" t="s">
        <v>69</v>
      </c>
      <c r="N106" s="85">
        <f>+G106/prosjeci_hide!$C$9*100</f>
        <v>98.381759050966039</v>
      </c>
    </row>
    <row r="107" spans="4:14" ht="22.5" x14ac:dyDescent="0.25">
      <c r="D107" s="7">
        <v>2020</v>
      </c>
      <c r="E107" s="8" t="s">
        <v>52</v>
      </c>
      <c r="F107" s="9" t="s">
        <v>30</v>
      </c>
      <c r="G107" s="16">
        <v>2350136.0649999999</v>
      </c>
      <c r="H107" s="38" t="s">
        <v>3</v>
      </c>
      <c r="I107" s="61" t="s">
        <v>21</v>
      </c>
      <c r="J107" s="83">
        <f>G107/G100*100</f>
        <v>106.58197012303927</v>
      </c>
      <c r="K107" s="61" t="s">
        <v>84</v>
      </c>
      <c r="L107" s="83">
        <f t="shared" si="12"/>
        <v>106.13875438167631</v>
      </c>
      <c r="M107" s="61" t="s">
        <v>70</v>
      </c>
      <c r="N107" s="83">
        <f>+G107/prosjeci_hide!$C$3*100</f>
        <v>100.82975389740885</v>
      </c>
    </row>
    <row r="108" spans="4:14" ht="22.5" x14ac:dyDescent="0.25">
      <c r="D108" s="7">
        <v>2020</v>
      </c>
      <c r="E108" s="8" t="s">
        <v>52</v>
      </c>
      <c r="F108" s="8" t="s">
        <v>31</v>
      </c>
      <c r="G108" s="17">
        <v>344768.29499999998</v>
      </c>
      <c r="H108" s="39" t="s">
        <v>3</v>
      </c>
      <c r="I108" s="60" t="s">
        <v>21</v>
      </c>
      <c r="J108" s="84">
        <f t="shared" ref="J108:J113" si="14">G108/G101*100</f>
        <v>103.74320930167255</v>
      </c>
      <c r="K108" s="60" t="s">
        <v>84</v>
      </c>
      <c r="L108" s="84">
        <f t="shared" si="12"/>
        <v>91.904908602079686</v>
      </c>
      <c r="M108" s="60" t="s">
        <v>70</v>
      </c>
      <c r="N108" s="85">
        <f>+G108/prosjeci_hide!$C$4*100</f>
        <v>104.61416792970286</v>
      </c>
    </row>
    <row r="109" spans="4:14" ht="22.5" x14ac:dyDescent="0.25">
      <c r="D109" s="7">
        <v>2020</v>
      </c>
      <c r="E109" s="8" t="s">
        <v>52</v>
      </c>
      <c r="F109" s="8" t="s">
        <v>32</v>
      </c>
      <c r="G109" s="17">
        <v>89644.3</v>
      </c>
      <c r="H109" s="39" t="s">
        <v>3</v>
      </c>
      <c r="I109" s="61" t="s">
        <v>21</v>
      </c>
      <c r="J109" s="83">
        <f t="shared" si="14"/>
        <v>109.44043266208041</v>
      </c>
      <c r="K109" s="62" t="s">
        <v>84</v>
      </c>
      <c r="L109" s="83">
        <f t="shared" si="12"/>
        <v>104.72464953271027</v>
      </c>
      <c r="M109" s="61" t="s">
        <v>70</v>
      </c>
      <c r="N109" s="83">
        <f>+G109/prosjeci_hide!$C$5*100</f>
        <v>102.54389957265417</v>
      </c>
    </row>
    <row r="110" spans="4:14" ht="22.5" x14ac:dyDescent="0.25">
      <c r="D110" s="7">
        <v>2020</v>
      </c>
      <c r="E110" s="8" t="s">
        <v>52</v>
      </c>
      <c r="F110" s="8" t="s">
        <v>33</v>
      </c>
      <c r="G110" s="19">
        <v>859906.5</v>
      </c>
      <c r="H110" s="39" t="s">
        <v>3</v>
      </c>
      <c r="I110" s="60" t="s">
        <v>21</v>
      </c>
      <c r="J110" s="84">
        <f t="shared" si="14"/>
        <v>119.68692508797841</v>
      </c>
      <c r="K110" s="63" t="s">
        <v>84</v>
      </c>
      <c r="L110" s="84">
        <f t="shared" si="12"/>
        <v>112.37730837144504</v>
      </c>
      <c r="M110" s="63" t="s">
        <v>70</v>
      </c>
      <c r="N110" s="85">
        <f>+G110/prosjeci_hide!$C$6*100</f>
        <v>106.95955581890138</v>
      </c>
    </row>
    <row r="111" spans="4:14" ht="22.5" x14ac:dyDescent="0.25">
      <c r="D111" s="7">
        <v>2020</v>
      </c>
      <c r="E111" s="8" t="s">
        <v>52</v>
      </c>
      <c r="F111" s="8" t="s">
        <v>34</v>
      </c>
      <c r="G111" s="17">
        <v>17711.8</v>
      </c>
      <c r="H111" s="39" t="s">
        <v>3</v>
      </c>
      <c r="I111" s="61" t="s">
        <v>21</v>
      </c>
      <c r="J111" s="83">
        <f t="shared" si="14"/>
        <v>111.97951571094391</v>
      </c>
      <c r="K111" s="62" t="s">
        <v>84</v>
      </c>
      <c r="L111" s="83">
        <f t="shared" si="12"/>
        <v>110.86227185098019</v>
      </c>
      <c r="M111" s="62" t="s">
        <v>70</v>
      </c>
      <c r="N111" s="83">
        <f>+G111/prosjeci_hide!$C$7*100</f>
        <v>110.2018944275458</v>
      </c>
    </row>
    <row r="112" spans="4:14" ht="22.5" x14ac:dyDescent="0.25">
      <c r="D112" s="7">
        <v>2020</v>
      </c>
      <c r="E112" s="8" t="s">
        <v>52</v>
      </c>
      <c r="F112" s="8" t="s">
        <v>35</v>
      </c>
      <c r="G112" s="19">
        <v>63</v>
      </c>
      <c r="H112" s="39" t="s">
        <v>3</v>
      </c>
      <c r="I112" s="60" t="s">
        <v>21</v>
      </c>
      <c r="J112" s="84">
        <f t="shared" si="14"/>
        <v>77.777777777777786</v>
      </c>
      <c r="K112" s="60" t="s">
        <v>84</v>
      </c>
      <c r="L112" s="84">
        <f t="shared" si="12"/>
        <v>22.661870503597122</v>
      </c>
      <c r="M112" s="60" t="s">
        <v>70</v>
      </c>
      <c r="N112" s="85">
        <f>+G112/prosjeci_hide!$C$8*100</f>
        <v>21.674311926605501</v>
      </c>
    </row>
    <row r="113" spans="4:14" ht="24" x14ac:dyDescent="0.25">
      <c r="D113" s="7">
        <v>2020</v>
      </c>
      <c r="E113" s="8" t="s">
        <v>52</v>
      </c>
      <c r="F113" s="8" t="s">
        <v>36</v>
      </c>
      <c r="G113" s="17">
        <v>137064.94360890301</v>
      </c>
      <c r="H113" s="39" t="s">
        <v>3</v>
      </c>
      <c r="I113" s="61" t="s">
        <v>21</v>
      </c>
      <c r="J113" s="83">
        <f t="shared" si="14"/>
        <v>108.53620272312865</v>
      </c>
      <c r="K113" s="61" t="s">
        <v>84</v>
      </c>
      <c r="L113" s="83">
        <f t="shared" si="12"/>
        <v>115.9628380757454</v>
      </c>
      <c r="M113" s="61" t="s">
        <v>70</v>
      </c>
      <c r="N113" s="83">
        <f>+G113/prosjeci_hide!$C$9*100</f>
        <v>106.77982544613644</v>
      </c>
    </row>
    <row r="114" spans="4:14" ht="22.5" x14ac:dyDescent="0.25">
      <c r="D114" s="7">
        <v>2020</v>
      </c>
      <c r="E114" s="8" t="s">
        <v>44</v>
      </c>
      <c r="F114" s="9" t="s">
        <v>30</v>
      </c>
      <c r="G114" s="16">
        <v>2369266.77</v>
      </c>
      <c r="H114" s="38" t="s">
        <v>3</v>
      </c>
      <c r="I114" s="60" t="s">
        <v>22</v>
      </c>
      <c r="J114" s="85">
        <f>G114/G107*100</f>
        <v>100.81402542111961</v>
      </c>
      <c r="K114" s="60" t="s">
        <v>85</v>
      </c>
      <c r="L114" s="84">
        <f t="shared" si="12"/>
        <v>105.59673109331267</v>
      </c>
      <c r="M114" s="60" t="s">
        <v>71</v>
      </c>
      <c r="N114" s="85">
        <f>+G114/prosjeci_hide!$C$3*100</f>
        <v>101.65053372618608</v>
      </c>
    </row>
    <row r="115" spans="4:14" ht="22.5" x14ac:dyDescent="0.25">
      <c r="D115" s="7">
        <v>2020</v>
      </c>
      <c r="E115" s="8" t="s">
        <v>44</v>
      </c>
      <c r="F115" s="8" t="s">
        <v>31</v>
      </c>
      <c r="G115" s="17">
        <v>336312.51</v>
      </c>
      <c r="H115" s="39" t="s">
        <v>3</v>
      </c>
      <c r="I115" s="61" t="s">
        <v>22</v>
      </c>
      <c r="J115" s="83">
        <f t="shared" ref="J115:J178" si="15">G115/G108*100</f>
        <v>97.547400639029178</v>
      </c>
      <c r="K115" s="61" t="s">
        <v>85</v>
      </c>
      <c r="L115" s="83">
        <f t="shared" si="12"/>
        <v>98.873236877645823</v>
      </c>
      <c r="M115" s="61" t="s">
        <v>71</v>
      </c>
      <c r="N115" s="83">
        <f>+G115/prosjeci_hide!$C$4*100</f>
        <v>102.04840151557404</v>
      </c>
    </row>
    <row r="116" spans="4:14" ht="22.5" x14ac:dyDescent="0.25">
      <c r="D116" s="7">
        <v>2020</v>
      </c>
      <c r="E116" s="8" t="s">
        <v>44</v>
      </c>
      <c r="F116" s="8" t="s">
        <v>32</v>
      </c>
      <c r="G116" s="17">
        <v>77454.8</v>
      </c>
      <c r="H116" s="39" t="s">
        <v>3</v>
      </c>
      <c r="I116" s="60" t="s">
        <v>22</v>
      </c>
      <c r="J116" s="85">
        <f t="shared" si="15"/>
        <v>86.402370256669968</v>
      </c>
      <c r="K116" s="60" t="s">
        <v>85</v>
      </c>
      <c r="L116" s="84">
        <f t="shared" si="12"/>
        <v>99.32827724529551</v>
      </c>
      <c r="M116" s="60" t="s">
        <v>71</v>
      </c>
      <c r="N116" s="85">
        <f>+G116/prosjeci_hide!$C$5*100</f>
        <v>88.600359784392467</v>
      </c>
    </row>
    <row r="117" spans="4:14" ht="22.5" x14ac:dyDescent="0.25">
      <c r="D117" s="7">
        <v>2020</v>
      </c>
      <c r="E117" s="8" t="s">
        <v>44</v>
      </c>
      <c r="F117" s="8" t="s">
        <v>33</v>
      </c>
      <c r="G117" s="17">
        <v>742408.15</v>
      </c>
      <c r="H117" s="39" t="s">
        <v>3</v>
      </c>
      <c r="I117" s="61" t="s">
        <v>22</v>
      </c>
      <c r="J117" s="83">
        <f t="shared" si="15"/>
        <v>86.33591559082295</v>
      </c>
      <c r="K117" s="61" t="s">
        <v>85</v>
      </c>
      <c r="L117" s="83">
        <f t="shared" si="12"/>
        <v>94.309702855288918</v>
      </c>
      <c r="M117" s="61" t="s">
        <v>71</v>
      </c>
      <c r="N117" s="83">
        <f>+G117/prosjeci_hide!$C$6*100</f>
        <v>92.344511828125846</v>
      </c>
    </row>
    <row r="118" spans="4:14" ht="22.5" x14ac:dyDescent="0.25">
      <c r="D118" s="7">
        <v>2020</v>
      </c>
      <c r="E118" s="8" t="s">
        <v>44</v>
      </c>
      <c r="F118" s="8" t="s">
        <v>34</v>
      </c>
      <c r="G118" s="17">
        <v>15513.740000000002</v>
      </c>
      <c r="H118" s="39" t="s">
        <v>3</v>
      </c>
      <c r="I118" s="60" t="s">
        <v>22</v>
      </c>
      <c r="J118" s="85">
        <f t="shared" si="15"/>
        <v>87.589855350670192</v>
      </c>
      <c r="K118" s="60" t="s">
        <v>85</v>
      </c>
      <c r="L118" s="84">
        <f t="shared" si="12"/>
        <v>105.75362822688945</v>
      </c>
      <c r="M118" s="60" t="s">
        <v>71</v>
      </c>
      <c r="N118" s="85">
        <f>+G118/prosjeci_hide!$C$7*100</f>
        <v>96.525679922785642</v>
      </c>
    </row>
    <row r="119" spans="4:14" ht="22.5" x14ac:dyDescent="0.25">
      <c r="D119" s="7">
        <v>2020</v>
      </c>
      <c r="E119" s="8" t="s">
        <v>44</v>
      </c>
      <c r="F119" s="8" t="s">
        <v>35</v>
      </c>
      <c r="G119" s="17">
        <v>64</v>
      </c>
      <c r="H119" s="39" t="s">
        <v>3</v>
      </c>
      <c r="I119" s="61" t="s">
        <v>22</v>
      </c>
      <c r="J119" s="83">
        <f t="shared" si="15"/>
        <v>101.58730158730158</v>
      </c>
      <c r="K119" s="61" t="s">
        <v>85</v>
      </c>
      <c r="L119" s="83">
        <f t="shared" si="12"/>
        <v>24.150943396226417</v>
      </c>
      <c r="M119" s="61" t="s">
        <v>71</v>
      </c>
      <c r="N119" s="83">
        <f>+G119/prosjeci_hide!$C$8*100</f>
        <v>22.01834862385321</v>
      </c>
    </row>
    <row r="120" spans="4:14" ht="24" x14ac:dyDescent="0.25">
      <c r="D120" s="7">
        <v>2020</v>
      </c>
      <c r="E120" s="8" t="s">
        <v>44</v>
      </c>
      <c r="F120" s="8" t="s">
        <v>36</v>
      </c>
      <c r="G120" s="17">
        <v>134654.71</v>
      </c>
      <c r="H120" s="39" t="s">
        <v>3</v>
      </c>
      <c r="I120" s="60" t="s">
        <v>22</v>
      </c>
      <c r="J120" s="85">
        <f t="shared" si="15"/>
        <v>98.241538977478953</v>
      </c>
      <c r="K120" s="60" t="s">
        <v>85</v>
      </c>
      <c r="L120" s="84">
        <f t="shared" si="12"/>
        <v>118.49958982007527</v>
      </c>
      <c r="M120" s="60" t="s">
        <v>71</v>
      </c>
      <c r="N120" s="85">
        <f>+G120/prosjeci_hide!$C$9*100</f>
        <v>104.90214383575014</v>
      </c>
    </row>
    <row r="121" spans="4:14" ht="22.5" x14ac:dyDescent="0.25">
      <c r="D121" s="7">
        <v>2020</v>
      </c>
      <c r="E121" s="8" t="s">
        <v>51</v>
      </c>
      <c r="F121" s="9" t="s">
        <v>30</v>
      </c>
      <c r="G121" s="16">
        <v>2593708.92</v>
      </c>
      <c r="H121" s="38" t="s">
        <v>3</v>
      </c>
      <c r="I121" s="61" t="s">
        <v>23</v>
      </c>
      <c r="J121" s="83">
        <f t="shared" si="15"/>
        <v>109.47306368543717</v>
      </c>
      <c r="K121" s="61" t="s">
        <v>86</v>
      </c>
      <c r="L121" s="83">
        <f t="shared" si="12"/>
        <v>103.17213157236502</v>
      </c>
      <c r="M121" s="61" t="s">
        <v>72</v>
      </c>
      <c r="N121" s="83">
        <f>+G121/prosjeci_hide!$C$3*100</f>
        <v>111.27995352265447</v>
      </c>
    </row>
    <row r="122" spans="4:14" ht="22.5" x14ac:dyDescent="0.25">
      <c r="D122" s="7">
        <v>2020</v>
      </c>
      <c r="E122" s="8" t="s">
        <v>51</v>
      </c>
      <c r="F122" s="8" t="s">
        <v>31</v>
      </c>
      <c r="G122" s="17">
        <v>328758.49</v>
      </c>
      <c r="H122" s="39" t="s">
        <v>3</v>
      </c>
      <c r="I122" s="60" t="s">
        <v>23</v>
      </c>
      <c r="J122" s="85">
        <f t="shared" si="15"/>
        <v>97.753868864408275</v>
      </c>
      <c r="K122" s="60" t="s">
        <v>86</v>
      </c>
      <c r="L122" s="84">
        <f t="shared" si="12"/>
        <v>88.946503691840661</v>
      </c>
      <c r="M122" s="60" t="s">
        <v>72</v>
      </c>
      <c r="N122" s="85">
        <f>+G122/prosjeci_hide!$C$4*100</f>
        <v>99.756260595759073</v>
      </c>
    </row>
    <row r="123" spans="4:14" ht="22.5" x14ac:dyDescent="0.25">
      <c r="D123" s="7">
        <v>2020</v>
      </c>
      <c r="E123" s="8" t="s">
        <v>51</v>
      </c>
      <c r="F123" s="8" t="s">
        <v>32</v>
      </c>
      <c r="G123" s="17">
        <v>78075</v>
      </c>
      <c r="H123" s="39" t="s">
        <v>3</v>
      </c>
      <c r="I123" s="61" t="s">
        <v>23</v>
      </c>
      <c r="J123" s="83">
        <f t="shared" si="15"/>
        <v>100.80072506803968</v>
      </c>
      <c r="K123" s="61" t="s">
        <v>86</v>
      </c>
      <c r="L123" s="83">
        <f t="shared" si="12"/>
        <v>80.394626148255625</v>
      </c>
      <c r="M123" s="61" t="s">
        <v>72</v>
      </c>
      <c r="N123" s="83">
        <f>+G123/prosjeci_hide!$C$5*100</f>
        <v>89.309805075559439</v>
      </c>
    </row>
    <row r="124" spans="4:14" ht="22.5" x14ac:dyDescent="0.25">
      <c r="D124" s="7">
        <v>2020</v>
      </c>
      <c r="E124" s="8" t="s">
        <v>51</v>
      </c>
      <c r="F124" s="8" t="s">
        <v>33</v>
      </c>
      <c r="G124" s="19">
        <v>807020</v>
      </c>
      <c r="H124" s="39" t="s">
        <v>3</v>
      </c>
      <c r="I124" s="60" t="s">
        <v>23</v>
      </c>
      <c r="J124" s="85">
        <f t="shared" si="15"/>
        <v>108.70300925441079</v>
      </c>
      <c r="K124" s="60" t="s">
        <v>86</v>
      </c>
      <c r="L124" s="84">
        <f t="shared" si="12"/>
        <v>102.46845078398485</v>
      </c>
      <c r="M124" s="60" t="s">
        <v>72</v>
      </c>
      <c r="N124" s="85">
        <f>+G124/prosjeci_hide!$C$6*100</f>
        <v>100.38126323846812</v>
      </c>
    </row>
    <row r="125" spans="4:14" ht="22.5" x14ac:dyDescent="0.25">
      <c r="D125" s="7">
        <v>2020</v>
      </c>
      <c r="E125" s="8" t="s">
        <v>51</v>
      </c>
      <c r="F125" s="8" t="s">
        <v>34</v>
      </c>
      <c r="G125" s="17">
        <v>17424.05</v>
      </c>
      <c r="H125" s="39" t="s">
        <v>3</v>
      </c>
      <c r="I125" s="61" t="s">
        <v>23</v>
      </c>
      <c r="J125" s="83">
        <f t="shared" si="15"/>
        <v>112.31366517680455</v>
      </c>
      <c r="K125" s="61" t="s">
        <v>86</v>
      </c>
      <c r="L125" s="83">
        <f t="shared" si="12"/>
        <v>101.70589196698536</v>
      </c>
      <c r="M125" s="61" t="s">
        <v>72</v>
      </c>
      <c r="N125" s="83">
        <f>+G125/prosjeci_hide!$C$7*100</f>
        <v>108.41152895811152</v>
      </c>
    </row>
    <row r="126" spans="4:14" ht="22.5" x14ac:dyDescent="0.25">
      <c r="D126" s="7">
        <v>2020</v>
      </c>
      <c r="E126" s="8" t="s">
        <v>51</v>
      </c>
      <c r="F126" s="8" t="s">
        <v>35</v>
      </c>
      <c r="G126" s="19"/>
      <c r="H126" s="39" t="s">
        <v>3</v>
      </c>
      <c r="I126" s="60" t="s">
        <v>23</v>
      </c>
      <c r="J126" s="85"/>
      <c r="K126" s="60" t="s">
        <v>86</v>
      </c>
      <c r="L126" s="84"/>
      <c r="M126" s="60" t="s">
        <v>72</v>
      </c>
      <c r="N126" s="85"/>
    </row>
    <row r="127" spans="4:14" ht="24" x14ac:dyDescent="0.25">
      <c r="D127" s="7">
        <v>2020</v>
      </c>
      <c r="E127" s="8" t="s">
        <v>51</v>
      </c>
      <c r="F127" s="8" t="s">
        <v>36</v>
      </c>
      <c r="G127" s="17">
        <v>148256.15</v>
      </c>
      <c r="H127" s="39" t="s">
        <v>3</v>
      </c>
      <c r="I127" s="61" t="s">
        <v>23</v>
      </c>
      <c r="J127" s="83">
        <f t="shared" si="15"/>
        <v>110.100976044581</v>
      </c>
      <c r="K127" s="61" t="s">
        <v>86</v>
      </c>
      <c r="L127" s="83">
        <f t="shared" si="12"/>
        <v>98.666450951597611</v>
      </c>
      <c r="M127" s="61" t="s">
        <v>72</v>
      </c>
      <c r="N127" s="83">
        <f>+G127/prosjeci_hide!$C$9*100</f>
        <v>115.49828425485114</v>
      </c>
    </row>
    <row r="128" spans="4:14" ht="22.5" x14ac:dyDescent="0.25">
      <c r="D128" s="7">
        <v>2020</v>
      </c>
      <c r="E128" s="8" t="s">
        <v>50</v>
      </c>
      <c r="F128" s="9" t="s">
        <v>30</v>
      </c>
      <c r="G128" s="16">
        <v>2578263.04</v>
      </c>
      <c r="H128" s="38" t="s">
        <v>3</v>
      </c>
      <c r="I128" s="60" t="s">
        <v>24</v>
      </c>
      <c r="J128" s="85">
        <f t="shared" si="15"/>
        <v>99.404486760989357</v>
      </c>
      <c r="K128" s="60" t="s">
        <v>87</v>
      </c>
      <c r="L128" s="84">
        <f t="shared" si="12"/>
        <v>103.99720476934154</v>
      </c>
      <c r="M128" s="60" t="s">
        <v>73</v>
      </c>
      <c r="N128" s="85">
        <f>+G128/prosjeci_hide!$C$3*100</f>
        <v>110.61726666706218</v>
      </c>
    </row>
    <row r="129" spans="4:14" ht="22.5" x14ac:dyDescent="0.25">
      <c r="D129" s="7">
        <v>2020</v>
      </c>
      <c r="E129" s="8" t="s">
        <v>50</v>
      </c>
      <c r="F129" s="8" t="s">
        <v>31</v>
      </c>
      <c r="G129" s="17">
        <v>279042.45</v>
      </c>
      <c r="H129" s="39" t="s">
        <v>3</v>
      </c>
      <c r="I129" s="61" t="s">
        <v>24</v>
      </c>
      <c r="J129" s="83">
        <f t="shared" si="15"/>
        <v>84.877640726479797</v>
      </c>
      <c r="K129" s="61" t="s">
        <v>87</v>
      </c>
      <c r="L129" s="83">
        <f t="shared" si="12"/>
        <v>81.669043147445308</v>
      </c>
      <c r="M129" s="61" t="s">
        <v>73</v>
      </c>
      <c r="N129" s="83">
        <f>+G129/prosjeci_hide!$C$4*100</f>
        <v>84.670760470639323</v>
      </c>
    </row>
    <row r="130" spans="4:14" ht="22.5" x14ac:dyDescent="0.25">
      <c r="D130" s="7">
        <v>2020</v>
      </c>
      <c r="E130" s="8" t="s">
        <v>50</v>
      </c>
      <c r="F130" s="8" t="s">
        <v>32</v>
      </c>
      <c r="G130" s="17">
        <v>82374</v>
      </c>
      <c r="H130" s="39" t="s">
        <v>3</v>
      </c>
      <c r="I130" s="60" t="s">
        <v>24</v>
      </c>
      <c r="J130" s="85">
        <f t="shared" si="15"/>
        <v>105.50624399615754</v>
      </c>
      <c r="K130" s="60" t="s">
        <v>87</v>
      </c>
      <c r="L130" s="84">
        <f t="shared" si="12"/>
        <v>100.34113354272758</v>
      </c>
      <c r="M130" s="60" t="s">
        <v>73</v>
      </c>
      <c r="N130" s="85">
        <f>+G130/prosjeci_hide!$C$5*100</f>
        <v>94.227420855512449</v>
      </c>
    </row>
    <row r="131" spans="4:14" ht="22.5" x14ac:dyDescent="0.25">
      <c r="D131" s="7">
        <v>2020</v>
      </c>
      <c r="E131" s="8" t="s">
        <v>50</v>
      </c>
      <c r="F131" s="8" t="s">
        <v>33</v>
      </c>
      <c r="G131" s="17">
        <v>786584.4</v>
      </c>
      <c r="H131" s="39" t="s">
        <v>3</v>
      </c>
      <c r="I131" s="61" t="s">
        <v>24</v>
      </c>
      <c r="J131" s="83">
        <f t="shared" si="15"/>
        <v>97.467770315481644</v>
      </c>
      <c r="K131" s="61" t="s">
        <v>87</v>
      </c>
      <c r="L131" s="83">
        <f t="shared" si="12"/>
        <v>85.048169347259872</v>
      </c>
      <c r="M131" s="61" t="s">
        <v>73</v>
      </c>
      <c r="N131" s="83">
        <f>+G131/prosjeci_hide!$C$6*100</f>
        <v>97.839379093049132</v>
      </c>
    </row>
    <row r="132" spans="4:14" ht="22.5" x14ac:dyDescent="0.25">
      <c r="D132" s="7">
        <v>2020</v>
      </c>
      <c r="E132" s="8" t="s">
        <v>50</v>
      </c>
      <c r="F132" s="8" t="s">
        <v>34</v>
      </c>
      <c r="G132" s="17">
        <v>17252</v>
      </c>
      <c r="H132" s="39" t="s">
        <v>3</v>
      </c>
      <c r="I132" s="60" t="s">
        <v>24</v>
      </c>
      <c r="J132" s="85">
        <f t="shared" si="15"/>
        <v>99.012571704052732</v>
      </c>
      <c r="K132" s="60" t="s">
        <v>87</v>
      </c>
      <c r="L132" s="84">
        <f t="shared" si="12"/>
        <v>99.328101700184817</v>
      </c>
      <c r="M132" s="60" t="s">
        <v>73</v>
      </c>
      <c r="N132" s="85">
        <f>+G132/prosjeci_hide!$C$7*100</f>
        <v>107.34104284511005</v>
      </c>
    </row>
    <row r="133" spans="4:14" ht="22.5" x14ac:dyDescent="0.25">
      <c r="D133" s="7">
        <v>2020</v>
      </c>
      <c r="E133" s="8" t="s">
        <v>50</v>
      </c>
      <c r="F133" s="8" t="s">
        <v>35</v>
      </c>
      <c r="G133" s="17"/>
      <c r="H133" s="39" t="s">
        <v>3</v>
      </c>
      <c r="I133" s="61" t="s">
        <v>24</v>
      </c>
      <c r="J133" s="83"/>
      <c r="K133" s="61" t="s">
        <v>87</v>
      </c>
      <c r="L133" s="83">
        <f t="shared" si="12"/>
        <v>0</v>
      </c>
      <c r="M133" s="61" t="s">
        <v>73</v>
      </c>
      <c r="N133" s="79"/>
    </row>
    <row r="134" spans="4:14" ht="24" x14ac:dyDescent="0.25">
      <c r="D134" s="7">
        <v>2020</v>
      </c>
      <c r="E134" s="8" t="s">
        <v>50</v>
      </c>
      <c r="F134" s="8" t="s">
        <v>36</v>
      </c>
      <c r="G134" s="17">
        <v>159827.27000000002</v>
      </c>
      <c r="H134" s="39" t="s">
        <v>3</v>
      </c>
      <c r="I134" s="60" t="s">
        <v>24</v>
      </c>
      <c r="J134" s="85">
        <f t="shared" si="15"/>
        <v>107.80481619143625</v>
      </c>
      <c r="K134" s="60" t="s">
        <v>87</v>
      </c>
      <c r="L134" s="84">
        <f t="shared" si="12"/>
        <v>117.48519464996967</v>
      </c>
      <c r="M134" s="60" t="s">
        <v>73</v>
      </c>
      <c r="N134" s="85">
        <f>+G134/prosjeci_hide!$C$9*100</f>
        <v>124.51271304520483</v>
      </c>
    </row>
    <row r="135" spans="4:14" ht="22.5" x14ac:dyDescent="0.25">
      <c r="D135" s="7">
        <v>2020</v>
      </c>
      <c r="E135" s="8" t="s">
        <v>49</v>
      </c>
      <c r="F135" s="9" t="s">
        <v>30</v>
      </c>
      <c r="G135" s="16">
        <v>2527234.7800000003</v>
      </c>
      <c r="H135" s="38" t="s">
        <v>3</v>
      </c>
      <c r="I135" s="61" t="s">
        <v>25</v>
      </c>
      <c r="J135" s="83">
        <f t="shared" si="15"/>
        <v>98.020828006749866</v>
      </c>
      <c r="K135" s="61" t="s">
        <v>88</v>
      </c>
      <c r="L135" s="83">
        <f t="shared" si="12"/>
        <v>98.2047877928932</v>
      </c>
      <c r="M135" s="61" t="s">
        <v>74</v>
      </c>
      <c r="N135" s="83">
        <f>+G135/prosjeci_hide!$C$3*100</f>
        <v>108.42796070548886</v>
      </c>
    </row>
    <row r="136" spans="4:14" ht="22.5" x14ac:dyDescent="0.25">
      <c r="D136" s="7">
        <v>2020</v>
      </c>
      <c r="E136" s="8" t="s">
        <v>49</v>
      </c>
      <c r="F136" s="8" t="s">
        <v>31</v>
      </c>
      <c r="G136" s="17">
        <v>291736.17</v>
      </c>
      <c r="H136" s="39" t="s">
        <v>3</v>
      </c>
      <c r="I136" s="60" t="s">
        <v>25</v>
      </c>
      <c r="J136" s="85">
        <f t="shared" si="15"/>
        <v>104.54902829300703</v>
      </c>
      <c r="K136" s="60" t="s">
        <v>88</v>
      </c>
      <c r="L136" s="84">
        <f t="shared" si="12"/>
        <v>91.393363277317434</v>
      </c>
      <c r="M136" s="60" t="s">
        <v>74</v>
      </c>
      <c r="N136" s="85">
        <f>+G136/prosjeci_hide!$C$4*100</f>
        <v>88.522457320352913</v>
      </c>
    </row>
    <row r="137" spans="4:14" ht="22.5" x14ac:dyDescent="0.25">
      <c r="D137" s="7">
        <v>2020</v>
      </c>
      <c r="E137" s="8" t="s">
        <v>49</v>
      </c>
      <c r="F137" s="8" t="s">
        <v>32</v>
      </c>
      <c r="G137" s="17">
        <v>85668</v>
      </c>
      <c r="H137" s="39" t="s">
        <v>3</v>
      </c>
      <c r="I137" s="61" t="s">
        <v>25</v>
      </c>
      <c r="J137" s="83">
        <f t="shared" si="15"/>
        <v>103.99883458372787</v>
      </c>
      <c r="K137" s="61" t="s">
        <v>88</v>
      </c>
      <c r="L137" s="83">
        <f t="shared" si="12"/>
        <v>80.812006527747656</v>
      </c>
      <c r="M137" s="61" t="s">
        <v>74</v>
      </c>
      <c r="N137" s="83">
        <f>+G137/prosjeci_hide!$C$5*100</f>
        <v>97.995419548037489</v>
      </c>
    </row>
    <row r="138" spans="4:14" ht="22.5" x14ac:dyDescent="0.25">
      <c r="D138" s="7">
        <v>2020</v>
      </c>
      <c r="E138" s="8" t="s">
        <v>49</v>
      </c>
      <c r="F138" s="8" t="s">
        <v>33</v>
      </c>
      <c r="G138" s="19">
        <v>1047030.5</v>
      </c>
      <c r="H138" s="39" t="s">
        <v>3</v>
      </c>
      <c r="I138" s="60" t="s">
        <v>25</v>
      </c>
      <c r="J138" s="85">
        <f t="shared" si="15"/>
        <v>133.11101771151323</v>
      </c>
      <c r="K138" s="60" t="s">
        <v>88</v>
      </c>
      <c r="L138" s="84">
        <f t="shared" si="12"/>
        <v>95.968962690059072</v>
      </c>
      <c r="M138" s="60" t="s">
        <v>74</v>
      </c>
      <c r="N138" s="85">
        <f>+G138/prosjeci_hide!$C$6*100</f>
        <v>130.23499323338319</v>
      </c>
    </row>
    <row r="139" spans="4:14" ht="22.5" x14ac:dyDescent="0.25">
      <c r="D139" s="7">
        <v>2020</v>
      </c>
      <c r="E139" s="8" t="s">
        <v>49</v>
      </c>
      <c r="F139" s="8" t="s">
        <v>34</v>
      </c>
      <c r="G139" s="17">
        <v>14974</v>
      </c>
      <c r="H139" s="39" t="s">
        <v>3</v>
      </c>
      <c r="I139" s="61" t="s">
        <v>25</v>
      </c>
      <c r="J139" s="83">
        <f t="shared" si="15"/>
        <v>86.795733827961968</v>
      </c>
      <c r="K139" s="62" t="s">
        <v>88</v>
      </c>
      <c r="L139" s="83">
        <f t="shared" si="12"/>
        <v>86.431012190616912</v>
      </c>
      <c r="M139" s="61" t="s">
        <v>74</v>
      </c>
      <c r="N139" s="83">
        <f>+G139/prosjeci_hide!$C$7*100</f>
        <v>93.167445836000354</v>
      </c>
    </row>
    <row r="140" spans="4:14" ht="22.5" x14ac:dyDescent="0.25">
      <c r="D140" s="7">
        <v>2020</v>
      </c>
      <c r="E140" s="8" t="s">
        <v>49</v>
      </c>
      <c r="F140" s="8" t="s">
        <v>35</v>
      </c>
      <c r="G140" s="19"/>
      <c r="H140" s="39" t="s">
        <v>3</v>
      </c>
      <c r="I140" s="60" t="s">
        <v>25</v>
      </c>
      <c r="J140" s="85"/>
      <c r="K140" s="60" t="s">
        <v>88</v>
      </c>
      <c r="L140" s="84">
        <f t="shared" si="12"/>
        <v>0</v>
      </c>
      <c r="M140" s="60" t="s">
        <v>74</v>
      </c>
      <c r="N140" s="85"/>
    </row>
    <row r="141" spans="4:14" ht="24" x14ac:dyDescent="0.25">
      <c r="D141" s="7">
        <v>2020</v>
      </c>
      <c r="E141" s="8" t="s">
        <v>49</v>
      </c>
      <c r="F141" s="8" t="s">
        <v>36</v>
      </c>
      <c r="G141" s="17">
        <v>128785.05</v>
      </c>
      <c r="H141" s="39" t="s">
        <v>3</v>
      </c>
      <c r="I141" s="61" t="s">
        <v>25</v>
      </c>
      <c r="J141" s="83">
        <f t="shared" si="15"/>
        <v>80.57764485372239</v>
      </c>
      <c r="K141" s="61" t="s">
        <v>88</v>
      </c>
      <c r="L141" s="83">
        <f t="shared" si="12"/>
        <v>81.815057954401368</v>
      </c>
      <c r="M141" s="61" t="s">
        <v>74</v>
      </c>
      <c r="N141" s="83">
        <f>+G141/prosjeci_hide!$C$9*100</f>
        <v>100.32941171529963</v>
      </c>
    </row>
    <row r="142" spans="4:14" ht="22.5" x14ac:dyDescent="0.25">
      <c r="D142" s="7">
        <v>2020</v>
      </c>
      <c r="E142" s="8" t="s">
        <v>45</v>
      </c>
      <c r="F142" s="9" t="s">
        <v>30</v>
      </c>
      <c r="G142" s="16">
        <v>2532506</v>
      </c>
      <c r="H142" s="38" t="s">
        <v>3</v>
      </c>
      <c r="I142" s="60" t="s">
        <v>26</v>
      </c>
      <c r="J142" s="85">
        <f t="shared" si="15"/>
        <v>100.20857658503732</v>
      </c>
      <c r="K142" s="60" t="s">
        <v>89</v>
      </c>
      <c r="L142" s="84">
        <f t="shared" si="12"/>
        <v>96.592080796969242</v>
      </c>
      <c r="M142" s="60" t="s">
        <v>75</v>
      </c>
      <c r="N142" s="85">
        <f>+G142/prosjeci_hide!$C$3*100</f>
        <v>108.65411604315398</v>
      </c>
    </row>
    <row r="143" spans="4:14" ht="22.5" x14ac:dyDescent="0.25">
      <c r="D143" s="7">
        <v>2020</v>
      </c>
      <c r="E143" s="8" t="s">
        <v>45</v>
      </c>
      <c r="F143" s="8" t="s">
        <v>31</v>
      </c>
      <c r="G143" s="17">
        <v>234775.11000000002</v>
      </c>
      <c r="H143" s="39" t="s">
        <v>3</v>
      </c>
      <c r="I143" s="61" t="s">
        <v>26</v>
      </c>
      <c r="J143" s="83">
        <f t="shared" si="15"/>
        <v>80.475146431105898</v>
      </c>
      <c r="K143" s="61" t="s">
        <v>89</v>
      </c>
      <c r="L143" s="83">
        <f t="shared" si="12"/>
        <v>73.69030781834104</v>
      </c>
      <c r="M143" s="61" t="s">
        <v>75</v>
      </c>
      <c r="N143" s="83">
        <f>+G143/prosjeci_hide!$C$4*100</f>
        <v>71.238577152967224</v>
      </c>
    </row>
    <row r="144" spans="4:14" ht="22.5" x14ac:dyDescent="0.25">
      <c r="D144" s="7">
        <v>2020</v>
      </c>
      <c r="E144" s="8" t="s">
        <v>45</v>
      </c>
      <c r="F144" s="8" t="s">
        <v>32</v>
      </c>
      <c r="G144" s="17">
        <v>86155</v>
      </c>
      <c r="H144" s="39" t="s">
        <v>3</v>
      </c>
      <c r="I144" s="60" t="s">
        <v>26</v>
      </c>
      <c r="J144" s="85">
        <f t="shared" si="15"/>
        <v>100.56847364243357</v>
      </c>
      <c r="K144" s="60" t="s">
        <v>89</v>
      </c>
      <c r="L144" s="84">
        <f t="shared" si="12"/>
        <v>77.165248544558878</v>
      </c>
      <c r="M144" s="60" t="s">
        <v>75</v>
      </c>
      <c r="N144" s="85">
        <f>+G144/prosjeci_hide!$C$5*100</f>
        <v>98.552497678960279</v>
      </c>
    </row>
    <row r="145" spans="4:14" ht="22.5" x14ac:dyDescent="0.25">
      <c r="D145" s="7">
        <v>2020</v>
      </c>
      <c r="E145" s="8" t="s">
        <v>45</v>
      </c>
      <c r="F145" s="8" t="s">
        <v>33</v>
      </c>
      <c r="G145" s="17">
        <v>1088058</v>
      </c>
      <c r="H145" s="39" t="s">
        <v>3</v>
      </c>
      <c r="I145" s="61" t="s">
        <v>26</v>
      </c>
      <c r="J145" s="83">
        <f t="shared" si="15"/>
        <v>103.91846273819148</v>
      </c>
      <c r="K145" s="61" t="s">
        <v>89</v>
      </c>
      <c r="L145" s="83">
        <f t="shared" si="12"/>
        <v>108.17954859319401</v>
      </c>
      <c r="M145" s="61" t="s">
        <v>75</v>
      </c>
      <c r="N145" s="83">
        <f>+G145/prosjeci_hide!$C$6*100</f>
        <v>135.3382029153195</v>
      </c>
    </row>
    <row r="146" spans="4:14" ht="22.5" x14ac:dyDescent="0.25">
      <c r="D146" s="7">
        <v>2020</v>
      </c>
      <c r="E146" s="8" t="s">
        <v>45</v>
      </c>
      <c r="F146" s="8" t="s">
        <v>34</v>
      </c>
      <c r="G146" s="17">
        <v>14371</v>
      </c>
      <c r="H146" s="39" t="s">
        <v>3</v>
      </c>
      <c r="I146" s="60" t="s">
        <v>26</v>
      </c>
      <c r="J146" s="85">
        <f t="shared" si="15"/>
        <v>95.973019901162019</v>
      </c>
      <c r="K146" s="60" t="s">
        <v>89</v>
      </c>
      <c r="L146" s="84">
        <f t="shared" si="12"/>
        <v>81.783519235146827</v>
      </c>
      <c r="M146" s="60" t="s">
        <v>75</v>
      </c>
      <c r="N146" s="85">
        <f>+G146/prosjeci_hide!$C$7*100</f>
        <v>89.415611333588956</v>
      </c>
    </row>
    <row r="147" spans="4:14" ht="22.5" x14ac:dyDescent="0.25">
      <c r="D147" s="7">
        <v>2020</v>
      </c>
      <c r="E147" s="8" t="s">
        <v>45</v>
      </c>
      <c r="F147" s="8" t="s">
        <v>35</v>
      </c>
      <c r="G147" s="17">
        <v>50</v>
      </c>
      <c r="H147" s="39" t="s">
        <v>3</v>
      </c>
      <c r="I147" s="61" t="s">
        <v>26</v>
      </c>
      <c r="J147" s="83"/>
      <c r="K147" s="61" t="s">
        <v>89</v>
      </c>
      <c r="L147" s="83">
        <f t="shared" si="12"/>
        <v>18.115942028985508</v>
      </c>
      <c r="M147" s="61" t="s">
        <v>75</v>
      </c>
      <c r="N147" s="83">
        <f>+G147/prosjeci_hide!$C$8*100</f>
        <v>17.201834862385322</v>
      </c>
    </row>
    <row r="148" spans="4:14" ht="24" x14ac:dyDescent="0.25">
      <c r="D148" s="7">
        <v>2020</v>
      </c>
      <c r="E148" s="8" t="s">
        <v>45</v>
      </c>
      <c r="F148" s="8" t="s">
        <v>36</v>
      </c>
      <c r="G148" s="17">
        <v>129783</v>
      </c>
      <c r="H148" s="39" t="s">
        <v>3</v>
      </c>
      <c r="I148" s="60" t="s">
        <v>26</v>
      </c>
      <c r="J148" s="85">
        <f t="shared" si="15"/>
        <v>100.7748958438887</v>
      </c>
      <c r="K148" s="60" t="s">
        <v>89</v>
      </c>
      <c r="L148" s="84">
        <f t="shared" si="12"/>
        <v>74.644128625574425</v>
      </c>
      <c r="M148" s="60" t="s">
        <v>75</v>
      </c>
      <c r="N148" s="85">
        <f>+G148/prosjeci_hide!$C$9*100</f>
        <v>101.10686015687946</v>
      </c>
    </row>
    <row r="149" spans="4:14" ht="22.5" x14ac:dyDescent="0.25">
      <c r="D149" s="7">
        <v>2020</v>
      </c>
      <c r="E149" s="8" t="s">
        <v>55</v>
      </c>
      <c r="F149" s="9" t="s">
        <v>30</v>
      </c>
      <c r="G149" s="16">
        <v>2476863.145</v>
      </c>
      <c r="H149" s="38" t="s">
        <v>3</v>
      </c>
      <c r="I149" s="61" t="s">
        <v>27</v>
      </c>
      <c r="J149" s="83">
        <f t="shared" si="15"/>
        <v>97.802853971520705</v>
      </c>
      <c r="K149" s="61" t="s">
        <v>90</v>
      </c>
      <c r="L149" s="83">
        <f t="shared" si="12"/>
        <v>100.72093969069856</v>
      </c>
      <c r="M149" s="61" t="s">
        <v>76</v>
      </c>
      <c r="N149" s="83">
        <f>+G149/prosjeci_hide!$C$3*100</f>
        <v>106.26682644773253</v>
      </c>
    </row>
    <row r="150" spans="4:14" ht="22.5" x14ac:dyDescent="0.25">
      <c r="D150" s="7">
        <v>2020</v>
      </c>
      <c r="E150" s="8" t="s">
        <v>55</v>
      </c>
      <c r="F150" s="8" t="s">
        <v>31</v>
      </c>
      <c r="G150" s="17">
        <v>292894.92</v>
      </c>
      <c r="H150" s="39" t="s">
        <v>3</v>
      </c>
      <c r="I150" s="60" t="s">
        <v>27</v>
      </c>
      <c r="J150" s="85">
        <f t="shared" si="15"/>
        <v>124.75552455283696</v>
      </c>
      <c r="K150" s="60" t="s">
        <v>90</v>
      </c>
      <c r="L150" s="84">
        <f t="shared" si="12"/>
        <v>97.84197415323635</v>
      </c>
      <c r="M150" s="60" t="s">
        <v>76</v>
      </c>
      <c r="N150" s="85">
        <f>+G150/prosjeci_hide!$C$4*100</f>
        <v>88.874060611161724</v>
      </c>
    </row>
    <row r="151" spans="4:14" ht="22.5" x14ac:dyDescent="0.25">
      <c r="D151" s="7">
        <v>2020</v>
      </c>
      <c r="E151" s="8" t="s">
        <v>55</v>
      </c>
      <c r="F151" s="8" t="s">
        <v>32</v>
      </c>
      <c r="G151" s="17">
        <v>83608</v>
      </c>
      <c r="H151" s="39" t="s">
        <v>3</v>
      </c>
      <c r="I151" s="61" t="s">
        <v>27</v>
      </c>
      <c r="J151" s="83">
        <f t="shared" si="15"/>
        <v>97.043700307585169</v>
      </c>
      <c r="K151" s="61" t="s">
        <v>90</v>
      </c>
      <c r="L151" s="83">
        <f t="shared" si="12"/>
        <v>98.16060402913071</v>
      </c>
      <c r="M151" s="61" t="s">
        <v>76</v>
      </c>
      <c r="N151" s="83">
        <f>+G151/prosjeci_hide!$C$5*100</f>
        <v>95.638990493210059</v>
      </c>
    </row>
    <row r="152" spans="4:14" ht="22.5" x14ac:dyDescent="0.25">
      <c r="D152" s="7">
        <v>2020</v>
      </c>
      <c r="E152" s="8" t="s">
        <v>55</v>
      </c>
      <c r="F152" s="8" t="s">
        <v>33</v>
      </c>
      <c r="G152" s="19">
        <v>1065446</v>
      </c>
      <c r="H152" s="39" t="s">
        <v>3</v>
      </c>
      <c r="I152" s="60" t="s">
        <v>27</v>
      </c>
      <c r="J152" s="85">
        <f t="shared" si="15"/>
        <v>97.921801962763013</v>
      </c>
      <c r="K152" s="60" t="s">
        <v>90</v>
      </c>
      <c r="L152" s="84">
        <f t="shared" si="12"/>
        <v>130.40138307130465</v>
      </c>
      <c r="M152" s="60" t="s">
        <v>76</v>
      </c>
      <c r="N152" s="85">
        <f>+G152/prosjeci_hide!$C$6*100</f>
        <v>132.52560703870154</v>
      </c>
    </row>
    <row r="153" spans="4:14" ht="22.5" x14ac:dyDescent="0.25">
      <c r="D153" s="7">
        <v>2020</v>
      </c>
      <c r="E153" s="8" t="s">
        <v>55</v>
      </c>
      <c r="F153" s="8" t="s">
        <v>34</v>
      </c>
      <c r="G153" s="17">
        <v>14995</v>
      </c>
      <c r="H153" s="39" t="s">
        <v>3</v>
      </c>
      <c r="I153" s="61" t="s">
        <v>27</v>
      </c>
      <c r="J153" s="83">
        <f t="shared" si="15"/>
        <v>104.3420777955605</v>
      </c>
      <c r="K153" s="61" t="s">
        <v>90</v>
      </c>
      <c r="L153" s="83">
        <f t="shared" si="12"/>
        <v>83.658548151784885</v>
      </c>
      <c r="M153" s="61" t="s">
        <v>76</v>
      </c>
      <c r="N153" s="83">
        <f>+G153/prosjeci_hide!$C$7*100</f>
        <v>93.298106739069411</v>
      </c>
    </row>
    <row r="154" spans="4:14" ht="22.5" x14ac:dyDescent="0.25">
      <c r="D154" s="7">
        <v>2020</v>
      </c>
      <c r="E154" s="8" t="s">
        <v>55</v>
      </c>
      <c r="F154" s="8" t="s">
        <v>35</v>
      </c>
      <c r="G154" s="19"/>
      <c r="H154" s="39" t="s">
        <v>3</v>
      </c>
      <c r="I154" s="60" t="s">
        <v>27</v>
      </c>
      <c r="J154" s="85"/>
      <c r="K154" s="60" t="s">
        <v>90</v>
      </c>
      <c r="L154" s="84">
        <f t="shared" si="12"/>
        <v>0</v>
      </c>
      <c r="M154" s="60" t="s">
        <v>76</v>
      </c>
      <c r="N154" s="81"/>
    </row>
    <row r="155" spans="4:14" ht="24" x14ac:dyDescent="0.25">
      <c r="D155" s="7">
        <v>2020</v>
      </c>
      <c r="E155" s="8" t="s">
        <v>55</v>
      </c>
      <c r="F155" s="8" t="s">
        <v>36</v>
      </c>
      <c r="G155" s="17">
        <v>128741.68000000001</v>
      </c>
      <c r="H155" s="39" t="s">
        <v>3</v>
      </c>
      <c r="I155" s="61" t="s">
        <v>27</v>
      </c>
      <c r="J155" s="83">
        <f t="shared" si="15"/>
        <v>99.197645300231926</v>
      </c>
      <c r="K155" s="61" t="s">
        <v>90</v>
      </c>
      <c r="L155" s="83">
        <f t="shared" si="12"/>
        <v>95.671980625673498</v>
      </c>
      <c r="M155" s="61" t="s">
        <v>76</v>
      </c>
      <c r="N155" s="83">
        <f>+G155/prosjeci_hide!$C$9*100</f>
        <v>100.29562451262282</v>
      </c>
    </row>
    <row r="156" spans="4:14" ht="22.5" x14ac:dyDescent="0.25">
      <c r="D156" s="7">
        <v>2020</v>
      </c>
      <c r="E156" s="8" t="s">
        <v>54</v>
      </c>
      <c r="F156" s="9" t="s">
        <v>30</v>
      </c>
      <c r="G156" s="16">
        <v>2454879.34</v>
      </c>
      <c r="H156" s="38" t="s">
        <v>3</v>
      </c>
      <c r="I156" s="60" t="s">
        <v>28</v>
      </c>
      <c r="J156" s="85">
        <f t="shared" si="15"/>
        <v>99.112433601978438</v>
      </c>
      <c r="K156" s="60" t="s">
        <v>91</v>
      </c>
      <c r="L156" s="84">
        <f t="shared" si="12"/>
        <v>102.81290845796467</v>
      </c>
      <c r="M156" s="60" t="s">
        <v>77</v>
      </c>
      <c r="N156" s="85">
        <f>+G156/prosjeci_hide!$C$3*100</f>
        <v>105.32363780393857</v>
      </c>
    </row>
    <row r="157" spans="4:14" ht="22.5" x14ac:dyDescent="0.25">
      <c r="D157" s="7">
        <v>2020</v>
      </c>
      <c r="E157" s="8" t="s">
        <v>54</v>
      </c>
      <c r="F157" s="8" t="s">
        <v>31</v>
      </c>
      <c r="G157" s="17">
        <v>320896.5</v>
      </c>
      <c r="H157" s="39" t="s">
        <v>3</v>
      </c>
      <c r="I157" s="61" t="s">
        <v>28</v>
      </c>
      <c r="J157" s="83">
        <f t="shared" si="15"/>
        <v>109.56028189222265</v>
      </c>
      <c r="K157" s="61" t="s">
        <v>91</v>
      </c>
      <c r="L157" s="83">
        <f t="shared" si="12"/>
        <v>108.27483144505456</v>
      </c>
      <c r="M157" s="61" t="s">
        <v>77</v>
      </c>
      <c r="N157" s="83">
        <f>+G157/prosjeci_hide!$C$4*100</f>
        <v>97.370671334653608</v>
      </c>
    </row>
    <row r="158" spans="4:14" ht="22.5" x14ac:dyDescent="0.25">
      <c r="D158" s="7">
        <v>2020</v>
      </c>
      <c r="E158" s="8" t="s">
        <v>54</v>
      </c>
      <c r="F158" s="8" t="s">
        <v>32</v>
      </c>
      <c r="G158" s="17">
        <v>72684</v>
      </c>
      <c r="H158" s="39" t="s">
        <v>3</v>
      </c>
      <c r="I158" s="60" t="s">
        <v>28</v>
      </c>
      <c r="J158" s="85">
        <f t="shared" si="15"/>
        <v>86.934264663668543</v>
      </c>
      <c r="K158" s="60" t="s">
        <v>91</v>
      </c>
      <c r="L158" s="84">
        <f t="shared" ref="L158:L183" si="16">+G158/G74*100</f>
        <v>79.906333998449895</v>
      </c>
      <c r="M158" s="60" t="s">
        <v>77</v>
      </c>
      <c r="N158" s="85">
        <f>+G158/prosjeci_hide!$C$5*100</f>
        <v>83.143053117028018</v>
      </c>
    </row>
    <row r="159" spans="4:14" ht="22.5" x14ac:dyDescent="0.25">
      <c r="D159" s="7">
        <v>2020</v>
      </c>
      <c r="E159" s="8" t="s">
        <v>54</v>
      </c>
      <c r="F159" s="8" t="s">
        <v>33</v>
      </c>
      <c r="G159" s="17">
        <v>958882.5</v>
      </c>
      <c r="H159" s="39" t="s">
        <v>3</v>
      </c>
      <c r="I159" s="61" t="s">
        <v>28</v>
      </c>
      <c r="J159" s="83">
        <f t="shared" si="15"/>
        <v>89.998226094987459</v>
      </c>
      <c r="K159" s="61" t="s">
        <v>91</v>
      </c>
      <c r="L159" s="83">
        <f t="shared" si="16"/>
        <v>128.58315247016512</v>
      </c>
      <c r="M159" s="61" t="s">
        <v>77</v>
      </c>
      <c r="N159" s="83">
        <f>+G159/prosjeci_hide!$C$6*100</f>
        <v>119.2706954564452</v>
      </c>
    </row>
    <row r="160" spans="4:14" ht="22.5" x14ac:dyDescent="0.25">
      <c r="D160" s="7">
        <v>2020</v>
      </c>
      <c r="E160" s="8" t="s">
        <v>54</v>
      </c>
      <c r="F160" s="8" t="s">
        <v>34</v>
      </c>
      <c r="G160" s="17">
        <v>15609</v>
      </c>
      <c r="H160" s="39" t="s">
        <v>3</v>
      </c>
      <c r="I160" s="60" t="s">
        <v>28</v>
      </c>
      <c r="J160" s="85">
        <f t="shared" si="15"/>
        <v>104.09469823274424</v>
      </c>
      <c r="K160" s="60" t="s">
        <v>91</v>
      </c>
      <c r="L160" s="84">
        <f t="shared" si="16"/>
        <v>94.303942773595622</v>
      </c>
      <c r="M160" s="60" t="s">
        <v>77</v>
      </c>
      <c r="N160" s="85">
        <f>+G160/prosjeci_hide!$C$7*100</f>
        <v>97.118382666897915</v>
      </c>
    </row>
    <row r="161" spans="4:14" ht="22.5" x14ac:dyDescent="0.25">
      <c r="D161" s="7">
        <v>2020</v>
      </c>
      <c r="E161" s="8" t="s">
        <v>54</v>
      </c>
      <c r="F161" s="8" t="s">
        <v>35</v>
      </c>
      <c r="G161" s="17"/>
      <c r="H161" s="39" t="s">
        <v>3</v>
      </c>
      <c r="I161" s="61" t="s">
        <v>28</v>
      </c>
      <c r="J161" s="83"/>
      <c r="K161" s="61" t="s">
        <v>91</v>
      </c>
      <c r="L161" s="83">
        <f t="shared" si="16"/>
        <v>0</v>
      </c>
      <c r="M161" s="61" t="s">
        <v>77</v>
      </c>
      <c r="N161" s="79"/>
    </row>
    <row r="162" spans="4:14" ht="24" x14ac:dyDescent="0.25">
      <c r="D162" s="7">
        <v>2020</v>
      </c>
      <c r="E162" s="8" t="s">
        <v>54</v>
      </c>
      <c r="F162" s="8" t="s">
        <v>36</v>
      </c>
      <c r="G162" s="17">
        <v>120753.9</v>
      </c>
      <c r="H162" s="39" t="s">
        <v>3</v>
      </c>
      <c r="I162" s="60" t="s">
        <v>28</v>
      </c>
      <c r="J162" s="85">
        <f t="shared" si="15"/>
        <v>93.795498085779201</v>
      </c>
      <c r="K162" s="60" t="s">
        <v>91</v>
      </c>
      <c r="L162" s="84">
        <f t="shared" si="16"/>
        <v>93.718829309180649</v>
      </c>
      <c r="M162" s="60" t="s">
        <v>77</v>
      </c>
      <c r="N162" s="85">
        <f>+G162/prosjeci_hide!$C$9*100</f>
        <v>94.072780569857443</v>
      </c>
    </row>
    <row r="163" spans="4:14" ht="22.5" x14ac:dyDescent="0.25">
      <c r="D163" s="7">
        <v>2020</v>
      </c>
      <c r="E163" s="8" t="s">
        <v>53</v>
      </c>
      <c r="F163" s="9" t="s">
        <v>30</v>
      </c>
      <c r="G163" s="16">
        <v>2251139.16</v>
      </c>
      <c r="H163" s="38" t="s">
        <v>3</v>
      </c>
      <c r="I163" s="61" t="s">
        <v>16</v>
      </c>
      <c r="J163" s="83">
        <f t="shared" si="15"/>
        <v>91.700603093592377</v>
      </c>
      <c r="K163" s="61" t="s">
        <v>92</v>
      </c>
      <c r="L163" s="83">
        <f t="shared" si="16"/>
        <v>103.36620795432457</v>
      </c>
      <c r="M163" s="61" t="s">
        <v>78</v>
      </c>
      <c r="N163" s="83">
        <f>+G163/prosjeci_hide!$C$3*100</f>
        <v>96.582411066322521</v>
      </c>
    </row>
    <row r="164" spans="4:14" ht="22.5" x14ac:dyDescent="0.25">
      <c r="D164" s="7">
        <v>2020</v>
      </c>
      <c r="E164" s="8" t="s">
        <v>53</v>
      </c>
      <c r="F164" s="8" t="s">
        <v>31</v>
      </c>
      <c r="G164" s="17">
        <v>309736.45</v>
      </c>
      <c r="H164" s="39" t="s">
        <v>3</v>
      </c>
      <c r="I164" s="60" t="s">
        <v>16</v>
      </c>
      <c r="J164" s="85">
        <f t="shared" si="15"/>
        <v>96.522227571818334</v>
      </c>
      <c r="K164" s="60" t="s">
        <v>92</v>
      </c>
      <c r="L164" s="84">
        <f t="shared" si="16"/>
        <v>105.94245149243872</v>
      </c>
      <c r="M164" s="60" t="s">
        <v>78</v>
      </c>
      <c r="N164" s="85">
        <f>+G164/prosjeci_hide!$C$4*100</f>
        <v>93.984340973841626</v>
      </c>
    </row>
    <row r="165" spans="4:14" ht="22.5" x14ac:dyDescent="0.25">
      <c r="D165" s="7">
        <v>2020</v>
      </c>
      <c r="E165" s="8" t="s">
        <v>53</v>
      </c>
      <c r="F165" s="8" t="s">
        <v>32</v>
      </c>
      <c r="G165" s="17">
        <v>63105.46</v>
      </c>
      <c r="H165" s="39" t="s">
        <v>3</v>
      </c>
      <c r="I165" s="61" t="s">
        <v>16</v>
      </c>
      <c r="J165" s="83">
        <f t="shared" si="15"/>
        <v>86.821666391502944</v>
      </c>
      <c r="K165" s="61" t="s">
        <v>92</v>
      </c>
      <c r="L165" s="83">
        <f t="shared" si="16"/>
        <v>77.14641636389419</v>
      </c>
      <c r="M165" s="61" t="s">
        <v>78</v>
      </c>
      <c r="N165" s="83">
        <f>+G165/prosjeci_hide!$C$5*100</f>
        <v>72.186184204976158</v>
      </c>
    </row>
    <row r="166" spans="4:14" ht="22.5" x14ac:dyDescent="0.25">
      <c r="D166" s="7">
        <v>2020</v>
      </c>
      <c r="E166" s="8" t="s">
        <v>53</v>
      </c>
      <c r="F166" s="8" t="s">
        <v>33</v>
      </c>
      <c r="G166" s="19">
        <v>741363.08</v>
      </c>
      <c r="H166" s="39" t="s">
        <v>3</v>
      </c>
      <c r="I166" s="60" t="s">
        <v>16</v>
      </c>
      <c r="J166" s="85">
        <f t="shared" si="15"/>
        <v>77.315320698834313</v>
      </c>
      <c r="K166" s="60" t="s">
        <v>92</v>
      </c>
      <c r="L166" s="84">
        <f t="shared" si="16"/>
        <v>109.41904948573141</v>
      </c>
      <c r="M166" s="60" t="s">
        <v>78</v>
      </c>
      <c r="N166" s="85">
        <f>+G166/prosjeci_hide!$C$6*100</f>
        <v>92.214520691880622</v>
      </c>
    </row>
    <row r="167" spans="4:14" ht="22.5" x14ac:dyDescent="0.25">
      <c r="D167" s="7">
        <v>2020</v>
      </c>
      <c r="E167" s="8" t="s">
        <v>53</v>
      </c>
      <c r="F167" s="8" t="s">
        <v>34</v>
      </c>
      <c r="G167" s="17">
        <v>15785</v>
      </c>
      <c r="H167" s="39" t="s">
        <v>3</v>
      </c>
      <c r="I167" s="61" t="s">
        <v>16</v>
      </c>
      <c r="J167" s="83">
        <f t="shared" si="15"/>
        <v>101.12755461592671</v>
      </c>
      <c r="K167" s="61" t="s">
        <v>92</v>
      </c>
      <c r="L167" s="83">
        <f t="shared" si="16"/>
        <v>109.99310147795609</v>
      </c>
      <c r="M167" s="61" t="s">
        <v>78</v>
      </c>
      <c r="N167" s="83">
        <f>+G167/prosjeci_hide!$C$7*100</f>
        <v>98.213445473571895</v>
      </c>
    </row>
    <row r="168" spans="4:14" ht="22.5" x14ac:dyDescent="0.25">
      <c r="D168" s="7">
        <v>2020</v>
      </c>
      <c r="E168" s="8" t="s">
        <v>53</v>
      </c>
      <c r="F168" s="8" t="s">
        <v>35</v>
      </c>
      <c r="G168" s="19"/>
      <c r="H168" s="39" t="s">
        <v>3</v>
      </c>
      <c r="I168" s="60" t="s">
        <v>16</v>
      </c>
      <c r="J168" s="85"/>
      <c r="K168" s="60" t="s">
        <v>92</v>
      </c>
      <c r="L168" s="84">
        <f t="shared" si="16"/>
        <v>0</v>
      </c>
      <c r="M168" s="60" t="s">
        <v>78</v>
      </c>
      <c r="N168" s="81"/>
    </row>
    <row r="169" spans="4:14" ht="24" x14ac:dyDescent="0.25">
      <c r="D169" s="7">
        <v>2020</v>
      </c>
      <c r="E169" s="8" t="s">
        <v>53</v>
      </c>
      <c r="F169" s="8" t="s">
        <v>36</v>
      </c>
      <c r="G169" s="17">
        <v>104246.03</v>
      </c>
      <c r="H169" s="39" t="s">
        <v>3</v>
      </c>
      <c r="I169" s="61" t="s">
        <v>16</v>
      </c>
      <c r="J169" s="83">
        <f t="shared" si="15"/>
        <v>86.329327665607494</v>
      </c>
      <c r="K169" s="61" t="s">
        <v>92</v>
      </c>
      <c r="L169" s="83">
        <f t="shared" si="16"/>
        <v>92.580452858554978</v>
      </c>
      <c r="M169" s="61" t="s">
        <v>78</v>
      </c>
      <c r="N169" s="83">
        <f>+G169/prosjeci_hide!$C$9*100</f>
        <v>81.212398982300158</v>
      </c>
    </row>
    <row r="170" spans="4:14" ht="22.5" x14ac:dyDescent="0.25">
      <c r="D170" s="7">
        <v>2020</v>
      </c>
      <c r="E170" s="8" t="s">
        <v>46</v>
      </c>
      <c r="F170" s="9" t="s">
        <v>30</v>
      </c>
      <c r="G170" s="16">
        <v>2223309.59</v>
      </c>
      <c r="H170" s="38" t="s">
        <v>3</v>
      </c>
      <c r="I170" s="60" t="s">
        <v>18</v>
      </c>
      <c r="J170" s="85">
        <f t="shared" si="15"/>
        <v>98.763756124254883</v>
      </c>
      <c r="K170" s="60" t="s">
        <v>93</v>
      </c>
      <c r="L170" s="84">
        <f t="shared" si="16"/>
        <v>99.870562415926386</v>
      </c>
      <c r="M170" s="60" t="s">
        <v>79</v>
      </c>
      <c r="N170" s="85">
        <f>+G170/prosjeci_hide!$C$3*100</f>
        <v>95.388416924468132</v>
      </c>
    </row>
    <row r="171" spans="4:14" ht="22.5" x14ac:dyDescent="0.25">
      <c r="D171" s="7">
        <v>2020</v>
      </c>
      <c r="E171" s="8" t="s">
        <v>46</v>
      </c>
      <c r="F171" s="8" t="s">
        <v>31</v>
      </c>
      <c r="G171" s="17">
        <v>294298.81</v>
      </c>
      <c r="H171" s="39" t="s">
        <v>3</v>
      </c>
      <c r="I171" s="61" t="s">
        <v>18</v>
      </c>
      <c r="J171" s="83">
        <f t="shared" si="15"/>
        <v>95.015878822140564</v>
      </c>
      <c r="K171" s="62" t="s">
        <v>93</v>
      </c>
      <c r="L171" s="83">
        <f t="shared" si="16"/>
        <v>100.52058551138138</v>
      </c>
      <c r="M171" s="61" t="s">
        <v>79</v>
      </c>
      <c r="N171" s="83">
        <f>+G171/prosjeci_hide!$C$4*100</f>
        <v>89.300047531492751</v>
      </c>
    </row>
    <row r="172" spans="4:14" ht="22.5" x14ac:dyDescent="0.25">
      <c r="D172" s="7">
        <v>2020</v>
      </c>
      <c r="E172" s="8" t="s">
        <v>46</v>
      </c>
      <c r="F172" s="8" t="s">
        <v>32</v>
      </c>
      <c r="G172" s="17">
        <v>82624</v>
      </c>
      <c r="H172" s="39" t="s">
        <v>3</v>
      </c>
      <c r="I172" s="60" t="s">
        <v>18</v>
      </c>
      <c r="J172" s="85">
        <f t="shared" si="15"/>
        <v>130.93003362941971</v>
      </c>
      <c r="K172" s="60" t="s">
        <v>93</v>
      </c>
      <c r="L172" s="84">
        <f t="shared" si="16"/>
        <v>97.103832136733246</v>
      </c>
      <c r="M172" s="60" t="s">
        <v>79</v>
      </c>
      <c r="N172" s="85">
        <f>+G172/prosjeci_hide!$C$5*100</f>
        <v>94.513395255370142</v>
      </c>
    </row>
    <row r="173" spans="4:14" ht="22.5" x14ac:dyDescent="0.25">
      <c r="D173" s="7">
        <v>2020</v>
      </c>
      <c r="E173" s="8" t="s">
        <v>46</v>
      </c>
      <c r="F173" s="8" t="s">
        <v>33</v>
      </c>
      <c r="G173" s="17">
        <v>705976.4</v>
      </c>
      <c r="H173" s="39" t="s">
        <v>3</v>
      </c>
      <c r="I173" s="61" t="s">
        <v>18</v>
      </c>
      <c r="J173" s="83">
        <f t="shared" si="15"/>
        <v>95.226808435078809</v>
      </c>
      <c r="K173" s="61" t="s">
        <v>93</v>
      </c>
      <c r="L173" s="83">
        <f t="shared" si="16"/>
        <v>102.0621360887947</v>
      </c>
      <c r="M173" s="61" t="s">
        <v>79</v>
      </c>
      <c r="N173" s="83">
        <f>+G173/prosjeci_hide!$C$6*100</f>
        <v>87.812944968583267</v>
      </c>
    </row>
    <row r="174" spans="4:14" ht="22.5" x14ac:dyDescent="0.25">
      <c r="D174" s="7">
        <v>2020</v>
      </c>
      <c r="E174" s="8" t="s">
        <v>46</v>
      </c>
      <c r="F174" s="8" t="s">
        <v>34</v>
      </c>
      <c r="G174" s="17">
        <v>14274</v>
      </c>
      <c r="H174" s="39" t="s">
        <v>3</v>
      </c>
      <c r="I174" s="60" t="s">
        <v>18</v>
      </c>
      <c r="J174" s="85">
        <f t="shared" si="15"/>
        <v>90.427621159328481</v>
      </c>
      <c r="K174" s="60" t="s">
        <v>93</v>
      </c>
      <c r="L174" s="84">
        <f t="shared" si="16"/>
        <v>88.495684951889686</v>
      </c>
      <c r="M174" s="60" t="s">
        <v>79</v>
      </c>
      <c r="N174" s="85">
        <f>+G174/prosjeci_hide!$C$7*100</f>
        <v>88.812082400365227</v>
      </c>
    </row>
    <row r="175" spans="4:14" ht="22.5" x14ac:dyDescent="0.25">
      <c r="D175" s="7">
        <v>2020</v>
      </c>
      <c r="E175" s="8" t="s">
        <v>46</v>
      </c>
      <c r="F175" s="8" t="s">
        <v>35</v>
      </c>
      <c r="G175" s="17"/>
      <c r="H175" s="39" t="s">
        <v>3</v>
      </c>
      <c r="I175" s="61" t="s">
        <v>18</v>
      </c>
      <c r="J175" s="83"/>
      <c r="K175" s="61" t="s">
        <v>93</v>
      </c>
      <c r="L175" s="83">
        <f t="shared" si="16"/>
        <v>0</v>
      </c>
      <c r="M175" s="61" t="s">
        <v>79</v>
      </c>
      <c r="N175" s="79"/>
    </row>
    <row r="176" spans="4:14" ht="24" x14ac:dyDescent="0.25">
      <c r="D176" s="7">
        <v>2020</v>
      </c>
      <c r="E176" s="8" t="s">
        <v>46</v>
      </c>
      <c r="F176" s="8" t="s">
        <v>36</v>
      </c>
      <c r="G176" s="17">
        <v>100527.7</v>
      </c>
      <c r="H176" s="39" t="s">
        <v>3</v>
      </c>
      <c r="I176" s="60" t="s">
        <v>18</v>
      </c>
      <c r="J176" s="85">
        <f t="shared" si="15"/>
        <v>96.433120762488514</v>
      </c>
      <c r="K176" s="60" t="s">
        <v>93</v>
      </c>
      <c r="L176" s="84">
        <f t="shared" si="16"/>
        <v>90.617398232437978</v>
      </c>
      <c r="M176" s="60" t="s">
        <v>79</v>
      </c>
      <c r="N176" s="85">
        <f>+G176/prosjeci_hide!$C$9*100</f>
        <v>78.315650784715501</v>
      </c>
    </row>
    <row r="177" spans="4:15" ht="22.5" x14ac:dyDescent="0.25">
      <c r="D177" s="7">
        <v>2021</v>
      </c>
      <c r="E177" s="8" t="s">
        <v>48</v>
      </c>
      <c r="F177" s="9" t="s">
        <v>30</v>
      </c>
      <c r="G177" s="20">
        <v>2081705.19</v>
      </c>
      <c r="H177" s="38" t="s">
        <v>3</v>
      </c>
      <c r="I177" s="61" t="s">
        <v>29</v>
      </c>
      <c r="J177" s="83">
        <f t="shared" si="15"/>
        <v>93.630918490303458</v>
      </c>
      <c r="K177" s="61" t="s">
        <v>94</v>
      </c>
      <c r="L177" s="83">
        <f t="shared" si="16"/>
        <v>91.823129869834858</v>
      </c>
      <c r="M177" s="61" t="s">
        <v>80</v>
      </c>
      <c r="N177" s="83">
        <f>+G177/prosjeci_hide!$C$10*100</f>
        <v>86.649286711571762</v>
      </c>
    </row>
    <row r="178" spans="4:15" ht="22.5" x14ac:dyDescent="0.25">
      <c r="D178" s="7">
        <v>2021</v>
      </c>
      <c r="E178" s="8" t="s">
        <v>48</v>
      </c>
      <c r="F178" s="8" t="s">
        <v>31</v>
      </c>
      <c r="G178" s="21">
        <v>325598.45</v>
      </c>
      <c r="H178" s="39" t="s">
        <v>3</v>
      </c>
      <c r="I178" s="60" t="s">
        <v>29</v>
      </c>
      <c r="J178" s="85">
        <f t="shared" si="15"/>
        <v>110.63532672796062</v>
      </c>
      <c r="K178" s="63" t="s">
        <v>94</v>
      </c>
      <c r="L178" s="84">
        <f t="shared" si="16"/>
        <v>109.04954429733478</v>
      </c>
      <c r="M178" s="60" t="s">
        <v>80</v>
      </c>
      <c r="N178" s="85">
        <f>+G178/prosjeci_hide!$C$11*100</f>
        <v>106.63335938762792</v>
      </c>
    </row>
    <row r="179" spans="4:15" ht="22.5" x14ac:dyDescent="0.25">
      <c r="D179" s="7">
        <v>2021</v>
      </c>
      <c r="E179" s="8" t="s">
        <v>48</v>
      </c>
      <c r="F179" s="8" t="s">
        <v>32</v>
      </c>
      <c r="G179" s="21">
        <v>67638</v>
      </c>
      <c r="H179" s="39" t="s">
        <v>3</v>
      </c>
      <c r="I179" s="61" t="s">
        <v>29</v>
      </c>
      <c r="J179" s="83">
        <f t="shared" ref="J179:J183" si="17">G179/G172*100</f>
        <v>81.862412858249428</v>
      </c>
      <c r="K179" s="61" t="s">
        <v>94</v>
      </c>
      <c r="L179" s="83">
        <f t="shared" si="16"/>
        <v>88.422274600852617</v>
      </c>
      <c r="M179" s="61" t="s">
        <v>80</v>
      </c>
      <c r="N179" s="83">
        <f>+G179/prosjeci_hide!$C$12*100</f>
        <v>84.565262228620625</v>
      </c>
    </row>
    <row r="180" spans="4:15" ht="22.5" x14ac:dyDescent="0.25">
      <c r="D180" s="7">
        <v>2021</v>
      </c>
      <c r="E180" s="8" t="s">
        <v>48</v>
      </c>
      <c r="F180" s="8" t="s">
        <v>33</v>
      </c>
      <c r="G180" s="21">
        <v>685381.4</v>
      </c>
      <c r="H180" s="39" t="s">
        <v>3</v>
      </c>
      <c r="I180" s="60" t="s">
        <v>29</v>
      </c>
      <c r="J180" s="85">
        <f t="shared" si="17"/>
        <v>97.082763673119956</v>
      </c>
      <c r="K180" s="60" t="s">
        <v>94</v>
      </c>
      <c r="L180" s="84">
        <f t="shared" si="16"/>
        <v>99.166222957878531</v>
      </c>
      <c r="M180" s="60" t="s">
        <v>80</v>
      </c>
      <c r="N180" s="85">
        <f>+G180/prosjeci_hide!$C$13*100</f>
        <v>80.536125227837402</v>
      </c>
    </row>
    <row r="181" spans="4:15" ht="22.5" x14ac:dyDescent="0.25">
      <c r="D181" s="7">
        <v>2021</v>
      </c>
      <c r="E181" s="8" t="s">
        <v>48</v>
      </c>
      <c r="F181" s="8" t="s">
        <v>34</v>
      </c>
      <c r="G181" s="21">
        <v>14242</v>
      </c>
      <c r="H181" s="39" t="s">
        <v>3</v>
      </c>
      <c r="I181" s="61" t="s">
        <v>29</v>
      </c>
      <c r="J181" s="83">
        <f t="shared" si="17"/>
        <v>99.775816169258789</v>
      </c>
      <c r="K181" s="61" t="s">
        <v>94</v>
      </c>
      <c r="L181" s="83">
        <f t="shared" si="16"/>
        <v>89.732604148290022</v>
      </c>
      <c r="M181" s="61" t="s">
        <v>80</v>
      </c>
      <c r="N181" s="83">
        <f>+G181/prosjeci_hide!$C$14*100</f>
        <v>90.140101021006586</v>
      </c>
    </row>
    <row r="182" spans="4:15" ht="22.5" x14ac:dyDescent="0.25">
      <c r="D182" s="7">
        <v>2021</v>
      </c>
      <c r="E182" s="8" t="s">
        <v>48</v>
      </c>
      <c r="F182" s="8" t="s">
        <v>35</v>
      </c>
      <c r="G182" s="21"/>
      <c r="H182" s="39" t="s">
        <v>3</v>
      </c>
      <c r="I182" s="60" t="s">
        <v>29</v>
      </c>
      <c r="J182" s="85"/>
      <c r="K182" s="60" t="s">
        <v>94</v>
      </c>
      <c r="L182" s="84"/>
      <c r="M182" s="60" t="s">
        <v>80</v>
      </c>
      <c r="N182" s="85"/>
    </row>
    <row r="183" spans="4:15" ht="24" x14ac:dyDescent="0.25">
      <c r="D183" s="7">
        <v>2021</v>
      </c>
      <c r="E183" s="8" t="s">
        <v>48</v>
      </c>
      <c r="F183" s="8" t="s">
        <v>36</v>
      </c>
      <c r="G183" s="21">
        <v>98463.680000000008</v>
      </c>
      <c r="H183" s="109" t="s">
        <v>3</v>
      </c>
      <c r="I183" s="61" t="s">
        <v>29</v>
      </c>
      <c r="J183" s="83">
        <f t="shared" si="17"/>
        <v>97.946814659044236</v>
      </c>
      <c r="K183" s="61" t="s">
        <v>94</v>
      </c>
      <c r="L183" s="83">
        <f t="shared" si="16"/>
        <v>79.344758949139461</v>
      </c>
      <c r="M183" s="61" t="s">
        <v>80</v>
      </c>
      <c r="N183" s="83">
        <f>+G183/prosjeci_hide!$C$16*100</f>
        <v>76.574707687567397</v>
      </c>
    </row>
    <row r="184" spans="4:15" ht="22.5" x14ac:dyDescent="0.25">
      <c r="D184" s="7">
        <v>2021</v>
      </c>
      <c r="E184" s="8" t="s">
        <v>47</v>
      </c>
      <c r="F184" s="9" t="s">
        <v>30</v>
      </c>
      <c r="G184" s="20">
        <v>1995358.23</v>
      </c>
      <c r="H184" s="38" t="s">
        <v>3</v>
      </c>
      <c r="I184" s="60" t="s">
        <v>212</v>
      </c>
      <c r="J184" s="84">
        <f>+G184/G177*100</f>
        <v>95.852104303011316</v>
      </c>
      <c r="K184" s="60" t="s">
        <v>214</v>
      </c>
      <c r="L184" s="84">
        <f>+G184/G100*100</f>
        <v>90.492297200085957</v>
      </c>
      <c r="M184" s="60" t="s">
        <v>215</v>
      </c>
      <c r="N184" s="84">
        <f>+G184/prosjeci_hide!C10*100</f>
        <v>83.05516467659109</v>
      </c>
      <c r="O184" s="108"/>
    </row>
    <row r="185" spans="4:15" ht="22.5" x14ac:dyDescent="0.25">
      <c r="D185" s="13">
        <v>2021</v>
      </c>
      <c r="E185" s="14" t="s">
        <v>47</v>
      </c>
      <c r="F185" s="14" t="s">
        <v>31</v>
      </c>
      <c r="G185" s="104">
        <v>320213.61</v>
      </c>
      <c r="H185" s="103" t="s">
        <v>3</v>
      </c>
      <c r="I185" s="61" t="s">
        <v>212</v>
      </c>
      <c r="J185" s="83">
        <f>+G185/G178*100</f>
        <v>98.346171488224215</v>
      </c>
      <c r="K185" s="61" t="s">
        <v>214</v>
      </c>
      <c r="L185" s="83">
        <f>+G185/G101*100</f>
        <v>96.354531565827841</v>
      </c>
      <c r="M185" s="61" t="s">
        <v>215</v>
      </c>
      <c r="N185" s="83">
        <f>+G185/prosjeci_hide!C11*100</f>
        <v>104.869826487011</v>
      </c>
    </row>
    <row r="186" spans="4:15" ht="22.5" x14ac:dyDescent="0.25">
      <c r="D186" s="29">
        <v>2021</v>
      </c>
      <c r="E186" s="105" t="s">
        <v>47</v>
      </c>
      <c r="F186" s="105" t="s">
        <v>32</v>
      </c>
      <c r="G186" s="106">
        <v>79048</v>
      </c>
      <c r="H186" s="107" t="s">
        <v>3</v>
      </c>
      <c r="I186" s="60" t="s">
        <v>213</v>
      </c>
      <c r="J186" s="84">
        <f>+G186/G179*100</f>
        <v>116.86921552973182</v>
      </c>
      <c r="K186" s="60" t="s">
        <v>214</v>
      </c>
      <c r="L186" s="84">
        <f>+G186/G102*100</f>
        <v>96.50415387338775</v>
      </c>
      <c r="M186" s="60" t="s">
        <v>215</v>
      </c>
      <c r="N186" s="84">
        <f>+G186/prosjeci_hide!C12*100</f>
        <v>98.830758577249512</v>
      </c>
    </row>
    <row r="187" spans="4:15" ht="22.5" x14ac:dyDescent="0.25">
      <c r="D187" s="13">
        <v>2021</v>
      </c>
      <c r="E187" s="14" t="s">
        <v>47</v>
      </c>
      <c r="F187" s="14" t="s">
        <v>33</v>
      </c>
      <c r="G187" s="104">
        <v>659615.5</v>
      </c>
      <c r="H187" s="103" t="s">
        <v>3</v>
      </c>
      <c r="I187" s="61" t="s">
        <v>212</v>
      </c>
      <c r="J187" s="83">
        <f>+G187/G180*100</f>
        <v>96.240647907865608</v>
      </c>
      <c r="K187" s="61" t="s">
        <v>214</v>
      </c>
      <c r="L187" s="83">
        <f>+G187/G103*100</f>
        <v>91.80922685823333</v>
      </c>
      <c r="M187" s="61" t="s">
        <v>215</v>
      </c>
      <c r="N187" s="83">
        <f>+G187/prosjeci_hide!C13*100</f>
        <v>77.508488719160724</v>
      </c>
    </row>
    <row r="188" spans="4:15" ht="22.5" x14ac:dyDescent="0.25">
      <c r="D188" s="7">
        <v>2021</v>
      </c>
      <c r="E188" s="8" t="s">
        <v>47</v>
      </c>
      <c r="F188" s="8" t="s">
        <v>34</v>
      </c>
      <c r="G188" s="21">
        <v>14410</v>
      </c>
      <c r="H188" s="39" t="s">
        <v>3</v>
      </c>
      <c r="I188" s="60" t="s">
        <v>212</v>
      </c>
      <c r="J188" s="84">
        <f>+G188/G181*100</f>
        <v>101.1796096053925</v>
      </c>
      <c r="K188" s="60" t="s">
        <v>214</v>
      </c>
      <c r="L188" s="84">
        <f>+G188/G104*100</f>
        <v>91.10450780805462</v>
      </c>
      <c r="M188" s="60" t="s">
        <v>215</v>
      </c>
      <c r="N188" s="84">
        <f>+G188/prosjeci_hide!C14*100</f>
        <v>91.203402310960882</v>
      </c>
    </row>
    <row r="189" spans="4:15" ht="22.5" x14ac:dyDescent="0.25">
      <c r="D189" s="13">
        <v>2021</v>
      </c>
      <c r="E189" s="14" t="s">
        <v>47</v>
      </c>
      <c r="F189" s="14" t="s">
        <v>35</v>
      </c>
      <c r="G189" s="104"/>
      <c r="H189" s="103" t="s">
        <v>3</v>
      </c>
      <c r="I189" s="61" t="s">
        <v>212</v>
      </c>
      <c r="J189" s="83"/>
      <c r="K189" s="61" t="s">
        <v>214</v>
      </c>
      <c r="L189" s="83"/>
      <c r="M189" s="61" t="s">
        <v>215</v>
      </c>
      <c r="N189" s="83"/>
    </row>
    <row r="190" spans="4:15" ht="24" x14ac:dyDescent="0.25">
      <c r="D190" s="7">
        <v>2021</v>
      </c>
      <c r="E190" s="8" t="s">
        <v>47</v>
      </c>
      <c r="F190" s="8" t="s">
        <v>36</v>
      </c>
      <c r="G190" s="21">
        <v>96182.1</v>
      </c>
      <c r="H190" s="39" t="s">
        <v>3</v>
      </c>
      <c r="I190" s="60" t="s">
        <v>212</v>
      </c>
      <c r="J190" s="84">
        <f>+G190/G183*100</f>
        <v>97.682820711149532</v>
      </c>
      <c r="K190" s="60" t="s">
        <v>214</v>
      </c>
      <c r="L190" s="110">
        <f>+G190/G106*100</f>
        <v>76.162727164746414</v>
      </c>
      <c r="M190" s="60" t="s">
        <v>215</v>
      </c>
      <c r="N190" s="84">
        <f>+G190/prosjeci_hide!C16*100</f>
        <v>74.800334420533304</v>
      </c>
    </row>
    <row r="191" spans="4:15" ht="22.5" x14ac:dyDescent="0.25">
      <c r="D191" s="13">
        <v>2021</v>
      </c>
      <c r="E191" s="14" t="s">
        <v>52</v>
      </c>
      <c r="F191" s="101" t="s">
        <v>30</v>
      </c>
      <c r="G191" s="104">
        <v>2249387.13</v>
      </c>
      <c r="H191" s="102" t="s">
        <v>3</v>
      </c>
      <c r="I191" s="61" t="s">
        <v>216</v>
      </c>
      <c r="J191" s="83">
        <f>+G191/G184*100</f>
        <v>112.7309921687596</v>
      </c>
      <c r="K191" s="74" t="s">
        <v>220</v>
      </c>
      <c r="L191" s="83">
        <f>+G191/G107*100</f>
        <v>95.713059490451244</v>
      </c>
      <c r="M191" s="61" t="s">
        <v>221</v>
      </c>
      <c r="N191" s="83">
        <f>+G191/prosjeci_hide!C10*100</f>
        <v>93.62891118731828</v>
      </c>
    </row>
    <row r="192" spans="4:15" ht="22.5" x14ac:dyDescent="0.25">
      <c r="D192" s="7">
        <v>2021</v>
      </c>
      <c r="E192" s="8" t="s">
        <v>52</v>
      </c>
      <c r="F192" s="8" t="s">
        <v>31</v>
      </c>
      <c r="G192" s="21">
        <v>369822.53</v>
      </c>
      <c r="H192" s="39" t="s">
        <v>3</v>
      </c>
      <c r="I192" s="60" t="s">
        <v>218</v>
      </c>
      <c r="J192" s="84">
        <f t="shared" ref="J192:J197" si="18">+G192/G185*100</f>
        <v>115.49244580828406</v>
      </c>
      <c r="K192" s="63" t="s">
        <v>220</v>
      </c>
      <c r="L192" s="84">
        <f t="shared" ref="L192:L197" si="19">+G192/G108*100</f>
        <v>107.26697766684146</v>
      </c>
      <c r="M192" s="60" t="s">
        <v>221</v>
      </c>
      <c r="N192" s="84">
        <f>+G192/prosjeci_hide!C11*100</f>
        <v>121.11672752475269</v>
      </c>
    </row>
    <row r="193" spans="4:14" ht="22.5" x14ac:dyDescent="0.25">
      <c r="D193" s="13">
        <v>2021</v>
      </c>
      <c r="E193" s="14" t="s">
        <v>52</v>
      </c>
      <c r="F193" s="14" t="s">
        <v>32</v>
      </c>
      <c r="G193" s="104">
        <v>73332</v>
      </c>
      <c r="H193" s="103" t="s">
        <v>3</v>
      </c>
      <c r="I193" s="61" t="s">
        <v>217</v>
      </c>
      <c r="J193" s="83">
        <f t="shared" si="18"/>
        <v>92.768950511081869</v>
      </c>
      <c r="K193" s="74" t="s">
        <v>220</v>
      </c>
      <c r="L193" s="83">
        <f t="shared" si="19"/>
        <v>81.803304839236844</v>
      </c>
      <c r="M193" s="61" t="s">
        <v>221</v>
      </c>
      <c r="N193" s="83">
        <f>+G193/prosjeci_hide!C12*100</f>
        <v>91.684257514255407</v>
      </c>
    </row>
    <row r="194" spans="4:14" ht="22.5" x14ac:dyDescent="0.25">
      <c r="D194" s="7">
        <v>2021</v>
      </c>
      <c r="E194" s="8" t="s">
        <v>52</v>
      </c>
      <c r="F194" s="8" t="s">
        <v>33</v>
      </c>
      <c r="G194" s="21">
        <v>793875.5</v>
      </c>
      <c r="H194" s="39" t="s">
        <v>3</v>
      </c>
      <c r="I194" s="60" t="s">
        <v>219</v>
      </c>
      <c r="J194" s="84">
        <f t="shared" si="18"/>
        <v>120.35428215376989</v>
      </c>
      <c r="K194" s="75" t="s">
        <v>220</v>
      </c>
      <c r="L194" s="84">
        <f t="shared" si="19"/>
        <v>92.321141891589377</v>
      </c>
      <c r="M194" s="60" t="s">
        <v>221</v>
      </c>
      <c r="N194" s="84">
        <f>+G194/prosjeci_hide!C13*100</f>
        <v>93.284785206181596</v>
      </c>
    </row>
    <row r="195" spans="4:14" ht="22.5" x14ac:dyDescent="0.25">
      <c r="D195" s="13">
        <v>2021</v>
      </c>
      <c r="E195" s="14" t="s">
        <v>52</v>
      </c>
      <c r="F195" s="14" t="s">
        <v>34</v>
      </c>
      <c r="G195" s="104">
        <v>15574.2</v>
      </c>
      <c r="H195" s="103" t="s">
        <v>3</v>
      </c>
      <c r="I195" s="61" t="s">
        <v>217</v>
      </c>
      <c r="J195" s="83">
        <f t="shared" si="18"/>
        <v>108.07911172796669</v>
      </c>
      <c r="K195" s="74" t="s">
        <v>220</v>
      </c>
      <c r="L195" s="83">
        <f t="shared" si="19"/>
        <v>87.931209702006569</v>
      </c>
      <c r="M195" s="61" t="s">
        <v>221</v>
      </c>
      <c r="N195" s="83">
        <f>+G195/prosjeci_hide!C14*100</f>
        <v>98.571827083370366</v>
      </c>
    </row>
    <row r="196" spans="4:14" ht="22.5" x14ac:dyDescent="0.25">
      <c r="D196" s="7">
        <v>2021</v>
      </c>
      <c r="E196" s="8" t="s">
        <v>52</v>
      </c>
      <c r="F196" s="8" t="s">
        <v>35</v>
      </c>
      <c r="G196" s="21"/>
      <c r="H196" s="39" t="s">
        <v>3</v>
      </c>
      <c r="I196" s="60" t="s">
        <v>219</v>
      </c>
      <c r="J196" s="84"/>
      <c r="K196" s="75" t="s">
        <v>220</v>
      </c>
      <c r="L196" s="84"/>
      <c r="M196" s="60" t="s">
        <v>221</v>
      </c>
      <c r="N196" s="84"/>
    </row>
    <row r="197" spans="4:14" ht="24" x14ac:dyDescent="0.25">
      <c r="D197" s="13">
        <v>2021</v>
      </c>
      <c r="E197" s="14" t="s">
        <v>52</v>
      </c>
      <c r="F197" s="14" t="s">
        <v>36</v>
      </c>
      <c r="G197" s="104">
        <v>110861.68</v>
      </c>
      <c r="H197" s="103" t="s">
        <v>3</v>
      </c>
      <c r="I197" s="61" t="s">
        <v>217</v>
      </c>
      <c r="J197" s="83">
        <f t="shared" si="18"/>
        <v>115.26227853207611</v>
      </c>
      <c r="K197" s="74" t="s">
        <v>220</v>
      </c>
      <c r="L197" s="83">
        <f t="shared" si="19"/>
        <v>80.882592646249051</v>
      </c>
      <c r="M197" s="61" t="s">
        <v>221</v>
      </c>
      <c r="N197" s="83">
        <f>+G197/prosjeci_hide!C16*100</f>
        <v>86.216569802719505</v>
      </c>
    </row>
  </sheetData>
  <mergeCells count="8">
    <mergeCell ref="A1:A6"/>
    <mergeCell ref="B1:F5"/>
    <mergeCell ref="I8:J8"/>
    <mergeCell ref="K8:L8"/>
    <mergeCell ref="M8:N8"/>
    <mergeCell ref="I4:N4"/>
    <mergeCell ref="I5:N5"/>
    <mergeCell ref="I6:N6"/>
  </mergeCells>
  <pageMargins left="0.7" right="0.7" top="0.75" bottom="0.75" header="0.3" footer="0.3"/>
  <pageSetup paperSize="9" orientation="portrait" horizontalDpi="300" verticalDpi="3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5"/>
  <sheetViews>
    <sheetView showGridLines="0" tabSelected="1" zoomScale="90" zoomScaleNormal="90" workbookViewId="0">
      <pane xSplit="3" ySplit="8" topLeftCell="D9" activePane="bottomRight" state="frozen"/>
      <selection pane="topRight" activeCell="D1" sqref="D1"/>
      <selection pane="bottomLeft" activeCell="A9" sqref="A9"/>
      <selection pane="bottomRight" activeCell="T21" sqref="T21"/>
    </sheetView>
  </sheetViews>
  <sheetFormatPr defaultColWidth="8.85546875" defaultRowHeight="15" x14ac:dyDescent="0.25"/>
  <cols>
    <col min="1" max="1" width="40.140625" customWidth="1"/>
    <col min="2" max="2" width="35.7109375" customWidth="1"/>
    <col min="3" max="3" width="1.7109375" customWidth="1"/>
    <col min="4" max="4" width="8.85546875" style="1" customWidth="1"/>
    <col min="5" max="5" width="13" style="1" customWidth="1"/>
    <col min="6" max="6" width="16.85546875" bestFit="1" customWidth="1"/>
    <col min="7" max="7" width="11.5703125" bestFit="1" customWidth="1"/>
    <col min="8" max="8" width="8.85546875" style="5" customWidth="1"/>
    <col min="9" max="9" width="9.42578125" style="2" customWidth="1"/>
    <col min="10" max="10" width="9.42578125" style="37" customWidth="1"/>
    <col min="11" max="11" width="8.85546875" style="37"/>
    <col min="12" max="12" width="9.140625" style="37" customWidth="1"/>
    <col min="13" max="13" width="7.5703125" style="37" customWidth="1"/>
    <col min="14" max="14" width="8.5703125" style="37" customWidth="1"/>
  </cols>
  <sheetData>
    <row r="1" spans="1:14" ht="6.6" customHeight="1" x14ac:dyDescent="0.25">
      <c r="A1" s="111" t="s">
        <v>60</v>
      </c>
      <c r="B1" s="112" t="s">
        <v>41</v>
      </c>
      <c r="C1" s="112"/>
      <c r="D1" s="112"/>
      <c r="E1" s="112"/>
      <c r="F1" s="112"/>
      <c r="G1" s="112"/>
      <c r="H1" s="43"/>
      <c r="I1" s="44"/>
      <c r="J1" s="44"/>
      <c r="K1" s="44"/>
      <c r="L1" s="44"/>
      <c r="M1" s="44"/>
      <c r="N1" s="44"/>
    </row>
    <row r="2" spans="1:14" ht="7.15" customHeight="1" x14ac:dyDescent="0.25">
      <c r="A2" s="111"/>
      <c r="B2" s="112"/>
      <c r="C2" s="112"/>
      <c r="D2" s="112"/>
      <c r="E2" s="112"/>
      <c r="F2" s="112"/>
      <c r="G2" s="112"/>
      <c r="H2" s="45"/>
      <c r="I2" s="46"/>
      <c r="J2" s="44"/>
      <c r="K2" s="44"/>
      <c r="L2" s="44"/>
      <c r="M2" s="44"/>
      <c r="N2" s="44"/>
    </row>
    <row r="3" spans="1:14" ht="7.15" customHeight="1" x14ac:dyDescent="0.25">
      <c r="A3" s="111"/>
      <c r="B3" s="112"/>
      <c r="C3" s="112"/>
      <c r="D3" s="112"/>
      <c r="E3" s="112"/>
      <c r="F3" s="112"/>
      <c r="G3" s="112"/>
      <c r="H3" s="45"/>
      <c r="I3" s="46"/>
      <c r="J3" s="44"/>
      <c r="K3" s="44"/>
      <c r="L3" s="44"/>
      <c r="M3" s="44"/>
      <c r="N3" s="44"/>
    </row>
    <row r="4" spans="1:14" ht="28.5" customHeight="1" x14ac:dyDescent="0.25">
      <c r="A4" s="111"/>
      <c r="B4" s="112"/>
      <c r="C4" s="112"/>
      <c r="D4" s="112"/>
      <c r="E4" s="112"/>
      <c r="F4" s="112"/>
      <c r="G4" s="112"/>
      <c r="H4" s="45"/>
      <c r="I4" s="115" t="s">
        <v>66</v>
      </c>
      <c r="J4" s="115"/>
      <c r="K4" s="115"/>
      <c r="L4" s="115"/>
      <c r="M4" s="115"/>
      <c r="N4" s="115"/>
    </row>
    <row r="5" spans="1:14" ht="28.5" customHeight="1" x14ac:dyDescent="0.25">
      <c r="A5" s="111"/>
      <c r="B5" s="112"/>
      <c r="C5" s="112"/>
      <c r="D5" s="112"/>
      <c r="E5" s="112"/>
      <c r="F5" s="112"/>
      <c r="G5" s="112"/>
      <c r="H5" s="45"/>
      <c r="I5" s="115" t="s">
        <v>64</v>
      </c>
      <c r="J5" s="115"/>
      <c r="K5" s="115"/>
      <c r="L5" s="115"/>
      <c r="M5" s="115"/>
      <c r="N5" s="115"/>
    </row>
    <row r="6" spans="1:14" ht="27.75" customHeight="1" x14ac:dyDescent="0.25">
      <c r="A6" s="111"/>
      <c r="B6" s="47"/>
      <c r="C6" s="47"/>
      <c r="D6" s="48"/>
      <c r="E6" s="48"/>
      <c r="F6" s="47"/>
      <c r="G6" s="47"/>
      <c r="H6" s="45"/>
      <c r="I6" s="115" t="s">
        <v>65</v>
      </c>
      <c r="J6" s="115"/>
      <c r="K6" s="115"/>
      <c r="L6" s="115"/>
      <c r="M6" s="115"/>
      <c r="N6" s="115"/>
    </row>
    <row r="7" spans="1:14" x14ac:dyDescent="0.25">
      <c r="A7" s="47"/>
      <c r="B7" s="47"/>
      <c r="C7" s="47"/>
      <c r="D7" s="48"/>
      <c r="E7" s="48"/>
      <c r="F7" s="47"/>
      <c r="G7" s="47"/>
      <c r="H7" s="45"/>
      <c r="I7" s="46"/>
      <c r="J7" s="44"/>
      <c r="K7" s="44"/>
      <c r="L7" s="44"/>
      <c r="M7" s="44"/>
      <c r="N7" s="44"/>
    </row>
    <row r="8" spans="1:14" ht="29.45" customHeight="1" x14ac:dyDescent="0.25">
      <c r="D8" s="40" t="s">
        <v>43</v>
      </c>
      <c r="E8" s="40" t="s">
        <v>0</v>
      </c>
      <c r="F8" s="41" t="s">
        <v>42</v>
      </c>
      <c r="G8" s="41" t="s">
        <v>1</v>
      </c>
      <c r="H8" s="42" t="s">
        <v>2</v>
      </c>
      <c r="I8" s="116" t="s">
        <v>56</v>
      </c>
      <c r="J8" s="116"/>
      <c r="K8" s="116" t="s">
        <v>57</v>
      </c>
      <c r="L8" s="116"/>
      <c r="M8" s="116" t="s">
        <v>211</v>
      </c>
      <c r="N8" s="116"/>
    </row>
    <row r="9" spans="1:14" ht="22.5" x14ac:dyDescent="0.25">
      <c r="D9" s="13">
        <v>2019</v>
      </c>
      <c r="E9" s="13" t="s">
        <v>48</v>
      </c>
      <c r="F9" s="27" t="s">
        <v>40</v>
      </c>
      <c r="G9" s="28">
        <v>2078011.095</v>
      </c>
      <c r="H9" s="15" t="s">
        <v>3</v>
      </c>
      <c r="I9" s="61" t="s">
        <v>149</v>
      </c>
      <c r="J9" s="86">
        <f>+Table2[[#This Row],[Kolicina]]/prosjeci_hide!P19*100</f>
        <v>96.824355843766909</v>
      </c>
      <c r="K9" s="61" t="s">
        <v>150</v>
      </c>
      <c r="L9" s="86">
        <f>+Table2[[#This Row],[Kolicina]]/prosjeci_hide!E26*100</f>
        <v>95.695953777240618</v>
      </c>
      <c r="M9" s="61" t="s">
        <v>154</v>
      </c>
      <c r="N9" s="86">
        <f>+Table2[[#This Row],[Kolicina]]/prosjeci_hide!H9*100</f>
        <v>88.083661628479149</v>
      </c>
    </row>
    <row r="10" spans="1:14" ht="22.5" x14ac:dyDescent="0.25">
      <c r="D10" s="29">
        <v>2019</v>
      </c>
      <c r="E10" s="29" t="s">
        <v>48</v>
      </c>
      <c r="F10" s="30" t="s">
        <v>39</v>
      </c>
      <c r="G10" s="58">
        <v>3.2955999999999999</v>
      </c>
      <c r="H10" s="31" t="s">
        <v>4</v>
      </c>
      <c r="I10" s="60" t="s">
        <v>149</v>
      </c>
      <c r="J10" s="88">
        <f>+Table2[[#This Row],[Kolicina]]/prosjeci_hide!E28*100</f>
        <v>98.647030651340984</v>
      </c>
      <c r="K10" s="60" t="s">
        <v>150</v>
      </c>
      <c r="L10" s="87">
        <f>+Table2[[#This Row],[Kolicina]]/prosjeci_hide!E28*100</f>
        <v>98.647030651340984</v>
      </c>
      <c r="M10" s="60" t="s">
        <v>154</v>
      </c>
      <c r="N10" s="88">
        <f>+Table2[[#This Row],[Kolicina]]/prosjeci_hide!H11*100</f>
        <v>99.12197393632411</v>
      </c>
    </row>
    <row r="11" spans="1:14" ht="22.5" x14ac:dyDescent="0.25">
      <c r="D11" s="13">
        <v>2019</v>
      </c>
      <c r="E11" s="13" t="s">
        <v>48</v>
      </c>
      <c r="F11" s="30" t="s">
        <v>38</v>
      </c>
      <c r="G11" s="55">
        <v>4.0139999999999993</v>
      </c>
      <c r="H11" s="31" t="s">
        <v>4</v>
      </c>
      <c r="I11" s="61" t="s">
        <v>149</v>
      </c>
      <c r="J11" s="86">
        <f>+Table2[[#This Row],[Kolicina]]/prosjeci_hide!P27*100</f>
        <v>99.310913589297158</v>
      </c>
      <c r="K11" s="61" t="s">
        <v>150</v>
      </c>
      <c r="L11" s="86">
        <f>+Table2[[#This Row],[Kolicina]]/prosjeci_hide!E27*100</f>
        <v>105.15561144294243</v>
      </c>
      <c r="M11" s="61" t="s">
        <v>154</v>
      </c>
      <c r="N11" s="86">
        <f>+Table2[[#This Row],[Kolicina]]/prosjeci_hide!H10*100</f>
        <v>102.62615529304853</v>
      </c>
    </row>
    <row r="12" spans="1:14" ht="22.5" x14ac:dyDescent="0.25">
      <c r="D12" s="29">
        <v>2019</v>
      </c>
      <c r="E12" s="29" t="s">
        <v>47</v>
      </c>
      <c r="F12" s="32" t="s">
        <v>40</v>
      </c>
      <c r="G12" s="33">
        <v>1994350.8900000001</v>
      </c>
      <c r="H12" s="31" t="s">
        <v>3</v>
      </c>
      <c r="I12" s="60" t="s">
        <v>81</v>
      </c>
      <c r="J12" s="85">
        <f>+G12/G9*100</f>
        <v>95.97402510500072</v>
      </c>
      <c r="K12" s="60" t="s">
        <v>194</v>
      </c>
      <c r="L12" s="88">
        <f>+Table2[[#This Row],[Kolicina]]/prosjeci_hide!F26*100</f>
        <v>96.930945331313893</v>
      </c>
      <c r="M12" s="60" t="s">
        <v>193</v>
      </c>
      <c r="N12" s="88">
        <f>+Table2[[#This Row],[Kolicina]]/prosjeci_hide!H9*100</f>
        <v>84.537435524720451</v>
      </c>
    </row>
    <row r="13" spans="1:14" ht="22.5" x14ac:dyDescent="0.25">
      <c r="D13" s="13">
        <v>2019</v>
      </c>
      <c r="E13" s="13" t="s">
        <v>47</v>
      </c>
      <c r="F13" s="30" t="s">
        <v>39</v>
      </c>
      <c r="G13" s="59">
        <v>3.2546153846153851</v>
      </c>
      <c r="H13" s="31" t="s">
        <v>4</v>
      </c>
      <c r="I13" s="61" t="s">
        <v>81</v>
      </c>
      <c r="J13" s="83">
        <f t="shared" ref="J13:J76" si="0">+G13/G10*100</f>
        <v>98.756383803112797</v>
      </c>
      <c r="K13" s="61" t="s">
        <v>152</v>
      </c>
      <c r="L13" s="86">
        <f>+Table2[[#This Row],[Kolicina]]/prosjeci_hide!F28*100</f>
        <v>97.152698048220458</v>
      </c>
      <c r="M13" s="61" t="s">
        <v>195</v>
      </c>
      <c r="N13" s="86">
        <f>+Table2[[#This Row],[Kolicina]]/prosjeci_hide!H11*100</f>
        <v>97.889277013777658</v>
      </c>
    </row>
    <row r="14" spans="1:14" ht="22.5" x14ac:dyDescent="0.25">
      <c r="D14" s="29">
        <v>2019</v>
      </c>
      <c r="E14" s="29" t="s">
        <v>47</v>
      </c>
      <c r="F14" s="30" t="s">
        <v>38</v>
      </c>
      <c r="G14" s="55">
        <v>3.8899999999999997</v>
      </c>
      <c r="H14" s="15" t="s">
        <v>4</v>
      </c>
      <c r="I14" s="60" t="s">
        <v>81</v>
      </c>
      <c r="J14" s="85">
        <f t="shared" si="0"/>
        <v>96.91081215744893</v>
      </c>
      <c r="K14" s="60" t="s">
        <v>152</v>
      </c>
      <c r="L14" s="88">
        <f>+Table2[[#This Row],[Kolicina]]/prosjeci_hide!F27*100</f>
        <v>99.336057201225742</v>
      </c>
      <c r="M14" s="60" t="s">
        <v>195</v>
      </c>
      <c r="N14" s="88">
        <f>+Table2[[#This Row],[Kolicina]]/prosjeci_hide!H10*100</f>
        <v>99.455840580458087</v>
      </c>
    </row>
    <row r="15" spans="1:14" ht="22.5" x14ac:dyDescent="0.25">
      <c r="D15" s="13">
        <v>2019</v>
      </c>
      <c r="E15" s="13" t="s">
        <v>52</v>
      </c>
      <c r="F15" s="27" t="s">
        <v>40</v>
      </c>
      <c r="G15" s="28">
        <v>2214211.085</v>
      </c>
      <c r="H15" s="15" t="s">
        <v>3</v>
      </c>
      <c r="I15" s="61" t="s">
        <v>95</v>
      </c>
      <c r="J15" s="83">
        <f t="shared" si="0"/>
        <v>111.02414806253076</v>
      </c>
      <c r="K15" s="61" t="s">
        <v>153</v>
      </c>
      <c r="L15" s="86">
        <f>+Table2[[#This Row],[Kolicina]]/prosjeci_hide!G26*100</f>
        <v>96.242105998322032</v>
      </c>
      <c r="M15" s="61" t="s">
        <v>156</v>
      </c>
      <c r="N15" s="86">
        <f>+Table2[[#This Row],[Kolicina]]/prosjeci_hide!H9*100</f>
        <v>93.856967585232098</v>
      </c>
    </row>
    <row r="16" spans="1:14" ht="22.5" x14ac:dyDescent="0.25">
      <c r="D16" s="29">
        <v>2019</v>
      </c>
      <c r="E16" s="29" t="s">
        <v>52</v>
      </c>
      <c r="F16" s="30" t="s">
        <v>39</v>
      </c>
      <c r="G16" s="55">
        <v>3.1680769230769239</v>
      </c>
      <c r="H16" s="15" t="s">
        <v>4</v>
      </c>
      <c r="I16" s="60" t="s">
        <v>95</v>
      </c>
      <c r="J16" s="85">
        <f t="shared" si="0"/>
        <v>97.341054124320507</v>
      </c>
      <c r="K16" s="60" t="s">
        <v>153</v>
      </c>
      <c r="L16" s="88">
        <f>+Table2[[#This Row],[Kolicina]]/prosjeci_hide!G28*100</f>
        <v>95.103173723490727</v>
      </c>
      <c r="M16" s="60" t="s">
        <v>196</v>
      </c>
      <c r="N16" s="88">
        <f>+Table2[[#This Row],[Kolicina]]/prosjeci_hide!H11*100</f>
        <v>95.286454119887338</v>
      </c>
    </row>
    <row r="17" spans="2:14" ht="22.5" x14ac:dyDescent="0.25">
      <c r="D17" s="13">
        <v>2019</v>
      </c>
      <c r="E17" s="13" t="s">
        <v>52</v>
      </c>
      <c r="F17" s="30" t="s">
        <v>38</v>
      </c>
      <c r="G17" s="55">
        <v>3.7892307692307687</v>
      </c>
      <c r="H17" s="15" t="s">
        <v>4</v>
      </c>
      <c r="I17" s="61" t="s">
        <v>95</v>
      </c>
      <c r="J17" s="83">
        <f t="shared" si="0"/>
        <v>97.409531342693285</v>
      </c>
      <c r="K17" s="61" t="s">
        <v>153</v>
      </c>
      <c r="L17" s="86">
        <f>+Table2[[#This Row],[Kolicina]]/prosjeci_hide!G27*100</f>
        <v>96.516321172459726</v>
      </c>
      <c r="M17" s="74" t="s">
        <v>196</v>
      </c>
      <c r="N17" s="86">
        <f>+Table2[[#This Row],[Kolicina]]/prosjeci_hide!H10*100</f>
        <v>96.8794682023604</v>
      </c>
    </row>
    <row r="18" spans="2:14" ht="22.5" x14ac:dyDescent="0.25">
      <c r="D18" s="29">
        <v>2019</v>
      </c>
      <c r="E18" s="29" t="s">
        <v>44</v>
      </c>
      <c r="F18" s="32" t="s">
        <v>40</v>
      </c>
      <c r="G18" s="28">
        <v>2243693.29</v>
      </c>
      <c r="H18" s="15" t="s">
        <v>3</v>
      </c>
      <c r="I18" s="60" t="s">
        <v>96</v>
      </c>
      <c r="J18" s="85">
        <f t="shared" si="0"/>
        <v>101.33149929560578</v>
      </c>
      <c r="K18" s="60" t="s">
        <v>159</v>
      </c>
      <c r="L18" s="88">
        <f>+Table2[[#This Row],[Kolicina]]/prosjeci_hide!H26*100</f>
        <v>94.448409284837226</v>
      </c>
      <c r="M18" s="75" t="s">
        <v>197</v>
      </c>
      <c r="N18" s="88">
        <f>+Table2[[#This Row],[Kolicina]]/prosjeci_hide!H9*100</f>
        <v>95.106672447506412</v>
      </c>
    </row>
    <row r="19" spans="2:14" ht="22.5" x14ac:dyDescent="0.25">
      <c r="D19" s="13">
        <v>2019</v>
      </c>
      <c r="E19" s="13" t="s">
        <v>44</v>
      </c>
      <c r="F19" s="30" t="s">
        <v>39</v>
      </c>
      <c r="G19" s="55">
        <v>3.1965384615384624</v>
      </c>
      <c r="H19" s="15" t="s">
        <v>4</v>
      </c>
      <c r="I19" s="61" t="s">
        <v>96</v>
      </c>
      <c r="J19" s="83">
        <f t="shared" si="0"/>
        <v>100.89838533446644</v>
      </c>
      <c r="K19" s="61" t="s">
        <v>159</v>
      </c>
      <c r="L19" s="86">
        <f>+Table2[[#This Row],[Kolicina]]/prosjeci_hide!H28*100</f>
        <v>96.015212709914167</v>
      </c>
      <c r="M19" s="61" t="s">
        <v>198</v>
      </c>
      <c r="N19" s="86">
        <f>+Table2[[#This Row],[Kolicina]]/prosjeci_hide!H11*100</f>
        <v>96.14249364943349</v>
      </c>
    </row>
    <row r="20" spans="2:14" ht="22.5" x14ac:dyDescent="0.25">
      <c r="D20" s="29">
        <v>2019</v>
      </c>
      <c r="E20" s="29" t="s">
        <v>44</v>
      </c>
      <c r="F20" s="30" t="s">
        <v>38</v>
      </c>
      <c r="G20" s="55">
        <v>3.6557692307692311</v>
      </c>
      <c r="H20" s="15" t="s">
        <v>4</v>
      </c>
      <c r="I20" s="60" t="s">
        <v>96</v>
      </c>
      <c r="J20" s="85">
        <f t="shared" si="0"/>
        <v>96.477872513195308</v>
      </c>
      <c r="K20" s="60" t="s">
        <v>159</v>
      </c>
      <c r="L20" s="88">
        <f>+Table2[[#This Row],[Kolicina]]/prosjeci_hide!H27*100</f>
        <v>94.895889076140378</v>
      </c>
      <c r="M20" s="60" t="s">
        <v>198</v>
      </c>
      <c r="N20" s="88">
        <f>+Table2[[#This Row],[Kolicina]]/prosjeci_hide!H10*100</f>
        <v>93.467249823734861</v>
      </c>
    </row>
    <row r="21" spans="2:14" ht="22.5" x14ac:dyDescent="0.25">
      <c r="B21" s="37"/>
      <c r="D21" s="13">
        <v>2019</v>
      </c>
      <c r="E21" s="13" t="s">
        <v>51</v>
      </c>
      <c r="F21" s="27" t="s">
        <v>40</v>
      </c>
      <c r="G21" s="28">
        <v>2513962.7149999999</v>
      </c>
      <c r="H21" s="15" t="s">
        <v>3</v>
      </c>
      <c r="I21" s="61" t="s">
        <v>97</v>
      </c>
      <c r="J21" s="83">
        <f t="shared" si="0"/>
        <v>112.04573843513165</v>
      </c>
      <c r="K21" s="61" t="s">
        <v>187</v>
      </c>
      <c r="L21" s="86">
        <f>+Table2[[#This Row],[Kolicina]]/prosjeci_hide!I26*100</f>
        <v>96.802251159341111</v>
      </c>
      <c r="M21" s="61" t="s">
        <v>199</v>
      </c>
      <c r="N21" s="86">
        <f>+Table2[[#This Row],[Kolicina]]/prosjeci_hide!H9*100</f>
        <v>106.56297344489045</v>
      </c>
    </row>
    <row r="22" spans="2:14" ht="22.5" x14ac:dyDescent="0.25">
      <c r="D22" s="29">
        <v>2019</v>
      </c>
      <c r="E22" s="29" t="s">
        <v>51</v>
      </c>
      <c r="F22" s="30" t="s">
        <v>39</v>
      </c>
      <c r="G22" s="58">
        <v>3.2430769230769227</v>
      </c>
      <c r="H22" s="31" t="s">
        <v>4</v>
      </c>
      <c r="I22" s="60" t="s">
        <v>98</v>
      </c>
      <c r="J22" s="85">
        <f t="shared" si="0"/>
        <v>101.45590181686916</v>
      </c>
      <c r="K22" s="60" t="s">
        <v>187</v>
      </c>
      <c r="L22" s="88">
        <f>+Table2[[#This Row],[Kolicina]]/prosjeci_hide!I28*100</f>
        <v>100.53654465243828</v>
      </c>
      <c r="M22" s="60" t="s">
        <v>199</v>
      </c>
      <c r="N22" s="88">
        <f>+Table2[[#This Row],[Kolicina]]/prosjeci_hide!H11*100</f>
        <v>97.54223396125893</v>
      </c>
    </row>
    <row r="23" spans="2:14" ht="22.5" x14ac:dyDescent="0.25">
      <c r="D23" s="13">
        <v>2019</v>
      </c>
      <c r="E23" s="13" t="s">
        <v>51</v>
      </c>
      <c r="F23" s="30" t="s">
        <v>38</v>
      </c>
      <c r="G23" s="55">
        <v>3.7849999999999997</v>
      </c>
      <c r="H23" s="31" t="s">
        <v>4</v>
      </c>
      <c r="I23" s="61" t="s">
        <v>97</v>
      </c>
      <c r="J23" s="83">
        <f t="shared" si="0"/>
        <v>103.53498158863755</v>
      </c>
      <c r="K23" s="61" t="s">
        <v>187</v>
      </c>
      <c r="L23" s="86">
        <f>+Table2[[#This Row],[Kolicina]]/prosjeci_hide!I27*100</f>
        <v>99.494489940349794</v>
      </c>
      <c r="M23" s="61" t="s">
        <v>199</v>
      </c>
      <c r="N23" s="86">
        <f>+Table2[[#This Row],[Kolicina]]/prosjeci_hide!H10*100</f>
        <v>96.77129989640973</v>
      </c>
    </row>
    <row r="24" spans="2:14" ht="22.5" x14ac:dyDescent="0.25">
      <c r="D24" s="29">
        <v>2019</v>
      </c>
      <c r="E24" s="29" t="s">
        <v>50</v>
      </c>
      <c r="F24" s="32" t="s">
        <v>40</v>
      </c>
      <c r="G24" s="33">
        <v>2479165.71</v>
      </c>
      <c r="H24" s="31" t="s">
        <v>3</v>
      </c>
      <c r="I24" s="60" t="s">
        <v>99</v>
      </c>
      <c r="J24" s="85">
        <f t="shared" si="0"/>
        <v>98.61585039458312</v>
      </c>
      <c r="K24" s="60" t="s">
        <v>200</v>
      </c>
      <c r="L24" s="88">
        <f>+Table2[[#This Row],[Kolicina]]/prosjeci_hide!J26*100</f>
        <v>97.241947701724087</v>
      </c>
      <c r="M24" s="60" t="s">
        <v>201</v>
      </c>
      <c r="N24" s="88">
        <f>+Table2[[#This Row],[Kolicina]]/prosjeci_hide!H9*100</f>
        <v>105.08798246843251</v>
      </c>
    </row>
    <row r="25" spans="2:14" ht="22.5" x14ac:dyDescent="0.25">
      <c r="D25" s="13">
        <v>2019</v>
      </c>
      <c r="E25" s="13" t="s">
        <v>50</v>
      </c>
      <c r="F25" s="30" t="s">
        <v>39</v>
      </c>
      <c r="G25" s="59">
        <v>3.1938461538461542</v>
      </c>
      <c r="H25" s="31" t="s">
        <v>4</v>
      </c>
      <c r="I25" s="61" t="s">
        <v>99</v>
      </c>
      <c r="J25" s="83">
        <f t="shared" si="0"/>
        <v>98.481973434535135</v>
      </c>
      <c r="K25" s="61" t="s">
        <v>200</v>
      </c>
      <c r="L25" s="86">
        <f>+Table2[[#This Row],[Kolicina]]/prosjeci_hide!J28*100</f>
        <v>99.975921020948718</v>
      </c>
      <c r="M25" s="74" t="s">
        <v>201</v>
      </c>
      <c r="N25" s="86">
        <f>+Table2[[#This Row],[Kolicina]]/prosjeci_hide!H11*100</f>
        <v>96.061516937179121</v>
      </c>
    </row>
    <row r="26" spans="2:14" ht="22.5" x14ac:dyDescent="0.25">
      <c r="D26" s="29">
        <v>2019</v>
      </c>
      <c r="E26" s="29" t="s">
        <v>50</v>
      </c>
      <c r="F26" s="30" t="s">
        <v>38</v>
      </c>
      <c r="G26" s="55">
        <v>3.7119230769230773</v>
      </c>
      <c r="H26" s="15" t="s">
        <v>4</v>
      </c>
      <c r="I26" s="60" t="s">
        <v>99</v>
      </c>
      <c r="J26" s="85">
        <f t="shared" si="0"/>
        <v>98.069301900213418</v>
      </c>
      <c r="K26" s="60" t="s">
        <v>200</v>
      </c>
      <c r="L26" s="88">
        <f>+Table2[[#This Row],[Kolicina]]/prosjeci_hide!J27*100</f>
        <v>98.209015976391584</v>
      </c>
      <c r="M26" s="75" t="s">
        <v>201</v>
      </c>
      <c r="N26" s="88">
        <f>+Table2[[#This Row],[Kolicina]]/prosjeci_hide!H10*100</f>
        <v>94.902938248170969</v>
      </c>
    </row>
    <row r="27" spans="2:14" ht="22.5" x14ac:dyDescent="0.25">
      <c r="D27" s="13">
        <v>2019</v>
      </c>
      <c r="E27" s="13" t="s">
        <v>49</v>
      </c>
      <c r="F27" s="27" t="s">
        <v>40</v>
      </c>
      <c r="G27" s="28">
        <v>2573433.37</v>
      </c>
      <c r="H27" s="15" t="s">
        <v>3</v>
      </c>
      <c r="I27" s="61" t="s">
        <v>100</v>
      </c>
      <c r="J27" s="83">
        <f t="shared" si="0"/>
        <v>103.80239447568029</v>
      </c>
      <c r="K27" s="61" t="s">
        <v>202</v>
      </c>
      <c r="L27" s="86">
        <f>+Table2[[#This Row],[Kolicina]]/prosjeci_hide!K26*100</f>
        <v>98.481787121461778</v>
      </c>
      <c r="M27" s="61" t="s">
        <v>203</v>
      </c>
      <c r="N27" s="86">
        <f>+Table2[[#This Row],[Kolicina]]/prosjeci_hide!H9*100</f>
        <v>109.08384210841606</v>
      </c>
    </row>
    <row r="28" spans="2:14" ht="22.5" x14ac:dyDescent="0.25">
      <c r="D28" s="29">
        <v>2019</v>
      </c>
      <c r="E28" s="29" t="s">
        <v>49</v>
      </c>
      <c r="F28" s="30" t="s">
        <v>39</v>
      </c>
      <c r="G28" s="55">
        <v>3.1289285714285713</v>
      </c>
      <c r="H28" s="15" t="s">
        <v>4</v>
      </c>
      <c r="I28" s="60" t="s">
        <v>100</v>
      </c>
      <c r="J28" s="85">
        <f t="shared" si="0"/>
        <v>97.967416735480299</v>
      </c>
      <c r="K28" s="60" t="s">
        <v>202</v>
      </c>
      <c r="L28" s="88">
        <f>+Table2[[#This Row],[Kolicina]]/prosjeci_hide!K28*100</f>
        <v>95.137577893980662</v>
      </c>
      <c r="M28" s="60" t="s">
        <v>203</v>
      </c>
      <c r="N28" s="88">
        <f>+Table2[[#This Row],[Kolicina]]/prosjeci_hide!H11*100</f>
        <v>94.108986620270258</v>
      </c>
    </row>
    <row r="29" spans="2:14" ht="22.5" x14ac:dyDescent="0.25">
      <c r="D29" s="13">
        <v>2019</v>
      </c>
      <c r="E29" s="13" t="s">
        <v>49</v>
      </c>
      <c r="F29" s="30" t="s">
        <v>38</v>
      </c>
      <c r="G29" s="55">
        <v>3.7217857142857147</v>
      </c>
      <c r="H29" s="15" t="s">
        <v>4</v>
      </c>
      <c r="I29" s="61" t="s">
        <v>100</v>
      </c>
      <c r="J29" s="83">
        <f t="shared" si="0"/>
        <v>100.26570155572333</v>
      </c>
      <c r="K29" s="61" t="s">
        <v>202</v>
      </c>
      <c r="L29" s="86">
        <f>+Table2[[#This Row],[Kolicina]]/prosjeci_hide!K27*100</f>
        <v>97.08068233573016</v>
      </c>
      <c r="M29" s="61" t="s">
        <v>203</v>
      </c>
      <c r="N29" s="86">
        <f>+Table2[[#This Row],[Kolicina]]/prosjeci_hide!H10*100</f>
        <v>95.155096831523494</v>
      </c>
    </row>
    <row r="30" spans="2:14" ht="22.5" x14ac:dyDescent="0.25">
      <c r="D30" s="29">
        <v>2019</v>
      </c>
      <c r="E30" s="29" t="s">
        <v>45</v>
      </c>
      <c r="F30" s="32" t="s">
        <v>40</v>
      </c>
      <c r="G30" s="28">
        <v>2621856.7599999998</v>
      </c>
      <c r="H30" s="15" t="s">
        <v>3</v>
      </c>
      <c r="I30" s="60" t="s">
        <v>101</v>
      </c>
      <c r="J30" s="85">
        <f t="shared" si="0"/>
        <v>101.88166480486727</v>
      </c>
      <c r="K30" s="60" t="s">
        <v>182</v>
      </c>
      <c r="L30" s="88">
        <f>+Table2[[#This Row],[Kolicina]]/prosjeci_hide!L26*100</f>
        <v>103.23180855559366</v>
      </c>
      <c r="M30" s="60" t="s">
        <v>168</v>
      </c>
      <c r="N30" s="88">
        <f>+Table2[[#This Row],[Kolicina]]/prosjeci_hide!H9*100</f>
        <v>111.13643437316712</v>
      </c>
    </row>
    <row r="31" spans="2:14" ht="22.5" x14ac:dyDescent="0.25">
      <c r="D31" s="13">
        <v>2019</v>
      </c>
      <c r="E31" s="13" t="s">
        <v>45</v>
      </c>
      <c r="F31" s="30" t="s">
        <v>39</v>
      </c>
      <c r="G31" s="55">
        <v>3.1929629629629632</v>
      </c>
      <c r="H31" s="15" t="s">
        <v>4</v>
      </c>
      <c r="I31" s="61" t="s">
        <v>101</v>
      </c>
      <c r="J31" s="83">
        <f t="shared" si="0"/>
        <v>102.04652775135598</v>
      </c>
      <c r="K31" s="61" t="s">
        <v>182</v>
      </c>
      <c r="L31" s="86">
        <f>+Table2[[#This Row],[Kolicina]]/prosjeci_hide!L28*100</f>
        <v>95.696872665172378</v>
      </c>
      <c r="M31" s="61" t="s">
        <v>168</v>
      </c>
      <c r="N31" s="86">
        <f>+Table2[[#This Row],[Kolicina]]/prosjeci_hide!H11*100</f>
        <v>96.03495314797398</v>
      </c>
    </row>
    <row r="32" spans="2:14" ht="22.5" x14ac:dyDescent="0.25">
      <c r="D32" s="29">
        <v>2019</v>
      </c>
      <c r="E32" s="29" t="s">
        <v>45</v>
      </c>
      <c r="F32" s="30" t="s">
        <v>38</v>
      </c>
      <c r="G32" s="55">
        <v>3.6907407407407415</v>
      </c>
      <c r="H32" s="15" t="s">
        <v>4</v>
      </c>
      <c r="I32" s="60" t="s">
        <v>101</v>
      </c>
      <c r="J32" s="85">
        <f t="shared" si="0"/>
        <v>99.165858114135645</v>
      </c>
      <c r="K32" s="60" t="s">
        <v>182</v>
      </c>
      <c r="L32" s="88">
        <f>+Table2[[#This Row],[Kolicina]]/prosjeci_hide!L27*100</f>
        <v>93.559290207492296</v>
      </c>
      <c r="M32" s="60" t="s">
        <v>168</v>
      </c>
      <c r="N32" s="88">
        <f>+Table2[[#This Row],[Kolicina]]/prosjeci_hide!H10*100</f>
        <v>94.361368312316969</v>
      </c>
    </row>
    <row r="33" spans="4:16" ht="22.5" x14ac:dyDescent="0.25">
      <c r="D33" s="13">
        <v>2019</v>
      </c>
      <c r="E33" s="13" t="s">
        <v>55</v>
      </c>
      <c r="F33" s="27" t="s">
        <v>40</v>
      </c>
      <c r="G33" s="28">
        <v>2459134.27</v>
      </c>
      <c r="H33" s="15" t="s">
        <v>3</v>
      </c>
      <c r="I33" s="61" t="s">
        <v>102</v>
      </c>
      <c r="J33" s="83">
        <f t="shared" si="0"/>
        <v>93.793616322502686</v>
      </c>
      <c r="K33" s="61" t="s">
        <v>180</v>
      </c>
      <c r="L33" s="86">
        <f>+Table2[[#This Row],[Kolicina]]/prosjeci_hide!M26*100</f>
        <v>102.36289105156627</v>
      </c>
      <c r="M33" s="61" t="s">
        <v>205</v>
      </c>
      <c r="N33" s="86">
        <f>+Table2[[#This Row],[Kolicina]]/prosjeci_hide!H9*100</f>
        <v>104.23888085047837</v>
      </c>
    </row>
    <row r="34" spans="4:16" ht="22.5" x14ac:dyDescent="0.25">
      <c r="D34" s="29">
        <v>2019</v>
      </c>
      <c r="E34" s="29" t="s">
        <v>55</v>
      </c>
      <c r="F34" s="30" t="s">
        <v>39</v>
      </c>
      <c r="G34" s="58">
        <v>3.2370370370370374</v>
      </c>
      <c r="H34" s="31" t="s">
        <v>4</v>
      </c>
      <c r="I34" s="60" t="s">
        <v>102</v>
      </c>
      <c r="J34" s="85">
        <f t="shared" si="0"/>
        <v>101.38035030738894</v>
      </c>
      <c r="K34" s="60" t="s">
        <v>204</v>
      </c>
      <c r="L34" s="88">
        <f>+Table2[[#This Row],[Kolicina]]/prosjeci_hide!M28*100</f>
        <v>94.342520976306403</v>
      </c>
      <c r="M34" s="60" t="s">
        <v>205</v>
      </c>
      <c r="N34" s="88">
        <f>+Table2[[#This Row],[Kolicina]]/prosjeci_hide!H11*100</f>
        <v>97.360571918952857</v>
      </c>
    </row>
    <row r="35" spans="4:16" ht="22.5" x14ac:dyDescent="0.25">
      <c r="D35" s="13">
        <v>2019</v>
      </c>
      <c r="E35" s="13" t="s">
        <v>55</v>
      </c>
      <c r="F35" s="30" t="s">
        <v>38</v>
      </c>
      <c r="G35" s="55">
        <v>3.7955555555555551</v>
      </c>
      <c r="H35" s="31" t="s">
        <v>4</v>
      </c>
      <c r="I35" s="61" t="s">
        <v>102</v>
      </c>
      <c r="J35" s="83">
        <f t="shared" si="0"/>
        <v>102.83993978926237</v>
      </c>
      <c r="K35" s="61" t="s">
        <v>204</v>
      </c>
      <c r="L35" s="86">
        <f>+Table2[[#This Row],[Kolicina]]/prosjeci_hide!M27*100</f>
        <v>94.634776987718169</v>
      </c>
      <c r="M35" s="61" t="s">
        <v>205</v>
      </c>
      <c r="N35" s="86">
        <f>+Table2[[#This Row],[Kolicina]]/prosjeci_hide!H10*100</f>
        <v>97.041174356710897</v>
      </c>
    </row>
    <row r="36" spans="4:16" ht="22.5" x14ac:dyDescent="0.25">
      <c r="D36" s="29">
        <v>2019</v>
      </c>
      <c r="E36" s="29" t="s">
        <v>54</v>
      </c>
      <c r="F36" s="32" t="s">
        <v>40</v>
      </c>
      <c r="G36" s="33">
        <v>2387715.1</v>
      </c>
      <c r="H36" s="31" t="s">
        <v>3</v>
      </c>
      <c r="I36" s="60" t="s">
        <v>103</v>
      </c>
      <c r="J36" s="85">
        <f t="shared" si="0"/>
        <v>97.095759639021267</v>
      </c>
      <c r="K36" s="60" t="s">
        <v>178</v>
      </c>
      <c r="L36" s="88">
        <f>+Table2[[#This Row],[Kolicina]]/prosjeci_hide!N26*100</f>
        <v>100.76502779745888</v>
      </c>
      <c r="M36" s="60" t="s">
        <v>206</v>
      </c>
      <c r="N36" s="88">
        <f>+Table2[[#This Row],[Kolicina]]/prosjeci_hide!H9*100</f>
        <v>101.21153320098624</v>
      </c>
    </row>
    <row r="37" spans="4:16" ht="22.5" x14ac:dyDescent="0.25">
      <c r="D37" s="13">
        <v>2019</v>
      </c>
      <c r="E37" s="13" t="s">
        <v>54</v>
      </c>
      <c r="F37" s="30" t="s">
        <v>39</v>
      </c>
      <c r="G37" s="59">
        <v>3.3242307692307689</v>
      </c>
      <c r="H37" s="31" t="s">
        <v>4</v>
      </c>
      <c r="I37" s="61" t="s">
        <v>103</v>
      </c>
      <c r="J37" s="83">
        <f t="shared" si="0"/>
        <v>102.69362788241506</v>
      </c>
      <c r="K37" s="61" t="s">
        <v>178</v>
      </c>
      <c r="L37" s="86">
        <f>+Table2[[#This Row],[Kolicina]]/prosjeci_hide!N28*100</f>
        <v>98.540645308402659</v>
      </c>
      <c r="M37" s="61" t="s">
        <v>206</v>
      </c>
      <c r="N37" s="86">
        <f>+Table2[[#This Row],[Kolicina]]/prosjeci_hide!H11*100</f>
        <v>99.983103430640512</v>
      </c>
    </row>
    <row r="38" spans="4:16" ht="22.5" x14ac:dyDescent="0.25">
      <c r="D38" s="29">
        <v>2019</v>
      </c>
      <c r="E38" s="29" t="s">
        <v>54</v>
      </c>
      <c r="F38" s="30" t="s">
        <v>38</v>
      </c>
      <c r="G38" s="55">
        <v>4.0050000000000008</v>
      </c>
      <c r="H38" s="15" t="s">
        <v>4</v>
      </c>
      <c r="I38" s="60" t="s">
        <v>103</v>
      </c>
      <c r="J38" s="85">
        <f t="shared" si="0"/>
        <v>105.51814988290403</v>
      </c>
      <c r="K38" s="60" t="s">
        <v>178</v>
      </c>
      <c r="L38" s="88">
        <f>+Table2[[#This Row],[Kolicina]]/prosjeci_hide!N27*100</f>
        <v>98.02315730019771</v>
      </c>
      <c r="M38" s="60" t="s">
        <v>206</v>
      </c>
      <c r="N38" s="88">
        <f>+Table2[[#This Row],[Kolicina]]/prosjeci_hide!H10*100</f>
        <v>102.39605180584441</v>
      </c>
      <c r="P38" s="76"/>
    </row>
    <row r="39" spans="4:16" ht="22.5" x14ac:dyDescent="0.25">
      <c r="D39" s="13">
        <v>2019</v>
      </c>
      <c r="E39" s="13" t="s">
        <v>53</v>
      </c>
      <c r="F39" s="27" t="s">
        <v>40</v>
      </c>
      <c r="G39" s="28">
        <v>2177828.91</v>
      </c>
      <c r="H39" s="15" t="s">
        <v>3</v>
      </c>
      <c r="I39" s="61" t="s">
        <v>104</v>
      </c>
      <c r="J39" s="83">
        <f t="shared" si="0"/>
        <v>91.209747343809994</v>
      </c>
      <c r="K39" s="61" t="s">
        <v>176</v>
      </c>
      <c r="L39" s="86">
        <f>+Table2[[#This Row],[Kolicina]]/prosjeci_hide!O26*100</f>
        <v>99.585436880857614</v>
      </c>
      <c r="M39" s="61" t="s">
        <v>207</v>
      </c>
      <c r="N39" s="86">
        <f>+Table2[[#This Row],[Kolicina]]/prosjeci_hide!H9*100</f>
        <v>92.314783715415899</v>
      </c>
      <c r="P39" s="76"/>
    </row>
    <row r="40" spans="4:16" ht="22.5" x14ac:dyDescent="0.25">
      <c r="D40" s="29">
        <v>2019</v>
      </c>
      <c r="E40" s="29" t="s">
        <v>53</v>
      </c>
      <c r="F40" s="30" t="s">
        <v>39</v>
      </c>
      <c r="G40" s="55">
        <v>3.3703999999999996</v>
      </c>
      <c r="H40" s="15" t="s">
        <v>4</v>
      </c>
      <c r="I40" s="60" t="s">
        <v>104</v>
      </c>
      <c r="J40" s="85">
        <f t="shared" si="0"/>
        <v>101.38886960546107</v>
      </c>
      <c r="K40" s="60" t="s">
        <v>176</v>
      </c>
      <c r="L40" s="88">
        <f>+Table2[[#This Row],[Kolicina]]/prosjeci_hide!O28*100</f>
        <v>100.91017964071855</v>
      </c>
      <c r="M40" s="60" t="s">
        <v>207</v>
      </c>
      <c r="N40" s="88">
        <f>+Table2[[#This Row],[Kolicina]]/prosjeci_hide!H11*100</f>
        <v>101.37173836478539</v>
      </c>
    </row>
    <row r="41" spans="4:16" ht="22.5" x14ac:dyDescent="0.25">
      <c r="D41" s="13">
        <v>2019</v>
      </c>
      <c r="E41" s="13" t="s">
        <v>53</v>
      </c>
      <c r="F41" s="30" t="s">
        <v>38</v>
      </c>
      <c r="G41" s="55">
        <v>4.1012000000000004</v>
      </c>
      <c r="H41" s="15" t="s">
        <v>4</v>
      </c>
      <c r="I41" s="61" t="s">
        <v>104</v>
      </c>
      <c r="J41" s="83">
        <f t="shared" si="0"/>
        <v>102.40199750312109</v>
      </c>
      <c r="K41" s="61" t="s">
        <v>176</v>
      </c>
      <c r="L41" s="86">
        <f>+Table2[[#This Row],[Kolicina]]/prosjeci_hide!O27*100</f>
        <v>104.54039215686275</v>
      </c>
      <c r="M41" s="61" t="s">
        <v>207</v>
      </c>
      <c r="N41" s="86">
        <f>+Table2[[#This Row],[Kolicina]]/prosjeci_hide!H10*100</f>
        <v>104.85560241351537</v>
      </c>
    </row>
    <row r="42" spans="4:16" ht="22.5" x14ac:dyDescent="0.25">
      <c r="D42" s="29">
        <v>2019</v>
      </c>
      <c r="E42" s="29" t="s">
        <v>46</v>
      </c>
      <c r="F42" s="32" t="s">
        <v>40</v>
      </c>
      <c r="G42" s="28">
        <v>2226191.1180000002</v>
      </c>
      <c r="H42" s="15" t="s">
        <v>3</v>
      </c>
      <c r="I42" s="60" t="s">
        <v>105</v>
      </c>
      <c r="J42" s="85">
        <f t="shared" si="0"/>
        <v>102.22066149356057</v>
      </c>
      <c r="K42" s="60" t="s">
        <v>175</v>
      </c>
      <c r="L42" s="88">
        <f>+Table2[[#This Row],[Kolicina]]/prosjeci_hide!P26*100</f>
        <v>103.72876328914178</v>
      </c>
      <c r="M42" s="60" t="s">
        <v>208</v>
      </c>
      <c r="N42" s="88">
        <f>+Table2[[#This Row],[Kolicina]]/prosjeci_hide!H9*100</f>
        <v>94.364782570247868</v>
      </c>
    </row>
    <row r="43" spans="4:16" ht="22.5" x14ac:dyDescent="0.25">
      <c r="D43" s="13">
        <v>2019</v>
      </c>
      <c r="E43" s="13" t="s">
        <v>46</v>
      </c>
      <c r="F43" s="30" t="s">
        <v>39</v>
      </c>
      <c r="G43" s="55">
        <v>3.3303999999999996</v>
      </c>
      <c r="H43" s="15" t="s">
        <v>4</v>
      </c>
      <c r="I43" s="61" t="s">
        <v>105</v>
      </c>
      <c r="J43" s="83">
        <f t="shared" si="0"/>
        <v>98.813197246617619</v>
      </c>
      <c r="K43" s="61" t="s">
        <v>175</v>
      </c>
      <c r="L43" s="86">
        <f>+Table2[[#This Row],[Kolicina]]/prosjeci_hide!P28*100</f>
        <v>99.23937755214655</v>
      </c>
      <c r="M43" s="61" t="s">
        <v>208</v>
      </c>
      <c r="N43" s="86">
        <f>+Table2[[#This Row],[Kolicina]]/prosjeci_hide!H11*100</f>
        <v>100.16865578272052</v>
      </c>
    </row>
    <row r="44" spans="4:16" ht="22.5" x14ac:dyDescent="0.25">
      <c r="D44" s="29">
        <v>2019</v>
      </c>
      <c r="E44" s="29" t="s">
        <v>46</v>
      </c>
      <c r="F44" s="30" t="s">
        <v>38</v>
      </c>
      <c r="G44" s="55">
        <v>4.0399999999999991</v>
      </c>
      <c r="H44" s="15" t="s">
        <v>4</v>
      </c>
      <c r="I44" s="60" t="s">
        <v>105</v>
      </c>
      <c r="J44" s="85">
        <f t="shared" si="0"/>
        <v>98.507753828147827</v>
      </c>
      <c r="K44" s="60" t="s">
        <v>175</v>
      </c>
      <c r="L44" s="88">
        <f>+Table2[[#This Row],[Kolicina]]/prosjeci_hide!P27*100</f>
        <v>99.954183084394742</v>
      </c>
      <c r="M44" s="60" t="s">
        <v>208</v>
      </c>
      <c r="N44" s="88">
        <f>+Table2[[#This Row],[Kolicina]]/prosjeci_hide!H10*100</f>
        <v>103.29089870052715</v>
      </c>
    </row>
    <row r="45" spans="4:16" ht="22.5" x14ac:dyDescent="0.25">
      <c r="D45" s="13">
        <v>2020</v>
      </c>
      <c r="E45" s="13" t="s">
        <v>48</v>
      </c>
      <c r="F45" s="27" t="s">
        <v>40</v>
      </c>
      <c r="G45" s="28">
        <v>2267081.5</v>
      </c>
      <c r="H45" s="15" t="s">
        <v>3</v>
      </c>
      <c r="I45" s="61" t="s">
        <v>106</v>
      </c>
      <c r="J45" s="83">
        <f t="shared" si="0"/>
        <v>101.83678668328959</v>
      </c>
      <c r="K45" s="61" t="s">
        <v>120</v>
      </c>
      <c r="L45" s="83">
        <f>+G45/G9*100</f>
        <v>109.09862346042959</v>
      </c>
      <c r="M45" s="64" t="s">
        <v>133</v>
      </c>
      <c r="N45" s="83">
        <f>+G45/prosjeci_hide!$H$3*100</f>
        <v>97.266397939545897</v>
      </c>
    </row>
    <row r="46" spans="4:16" ht="22.5" x14ac:dyDescent="0.25">
      <c r="D46" s="29">
        <v>2020</v>
      </c>
      <c r="E46" s="29" t="s">
        <v>48</v>
      </c>
      <c r="F46" s="30" t="s">
        <v>39</v>
      </c>
      <c r="G46" s="58">
        <v>3.2988000000000004</v>
      </c>
      <c r="H46" s="31" t="s">
        <v>4</v>
      </c>
      <c r="I46" s="60" t="s">
        <v>106</v>
      </c>
      <c r="J46" s="85">
        <f t="shared" si="0"/>
        <v>99.051165025222218</v>
      </c>
      <c r="K46" s="60" t="s">
        <v>120</v>
      </c>
      <c r="L46" s="84">
        <f t="shared" ref="L46:L83" si="1">+G46/G10*100</f>
        <v>100.09709916251974</v>
      </c>
      <c r="M46" s="65" t="s">
        <v>133</v>
      </c>
      <c r="N46" s="84">
        <f>+G46/prosjeci_hide!$H$5*100</f>
        <v>101.67686529309154</v>
      </c>
    </row>
    <row r="47" spans="4:16" ht="22.5" x14ac:dyDescent="0.25">
      <c r="D47" s="13">
        <v>2020</v>
      </c>
      <c r="E47" s="13" t="s">
        <v>48</v>
      </c>
      <c r="F47" s="30" t="s">
        <v>38</v>
      </c>
      <c r="G47" s="55">
        <v>4.0411999999999999</v>
      </c>
      <c r="H47" s="31" t="s">
        <v>4</v>
      </c>
      <c r="I47" s="61" t="s">
        <v>106</v>
      </c>
      <c r="J47" s="83">
        <f t="shared" si="0"/>
        <v>100.02970297029705</v>
      </c>
      <c r="K47" s="61" t="s">
        <v>120</v>
      </c>
      <c r="L47" s="83">
        <f t="shared" si="1"/>
        <v>100.67762830094671</v>
      </c>
      <c r="M47" s="66" t="s">
        <v>134</v>
      </c>
      <c r="N47" s="83">
        <f>+G47/prosjeci_hide!$H$4*100</f>
        <v>104.96745078256818</v>
      </c>
    </row>
    <row r="48" spans="4:16" ht="22.5" x14ac:dyDescent="0.25">
      <c r="D48" s="29">
        <v>2020</v>
      </c>
      <c r="E48" s="29" t="s">
        <v>47</v>
      </c>
      <c r="F48" s="32" t="s">
        <v>40</v>
      </c>
      <c r="G48" s="33">
        <v>2205003.4</v>
      </c>
      <c r="H48" s="31" t="s">
        <v>3</v>
      </c>
      <c r="I48" s="60" t="s">
        <v>107</v>
      </c>
      <c r="J48" s="85">
        <f t="shared" si="0"/>
        <v>97.261761432043798</v>
      </c>
      <c r="K48" s="60" t="s">
        <v>121</v>
      </c>
      <c r="L48" s="84">
        <f t="shared" si="1"/>
        <v>110.5624597484949</v>
      </c>
      <c r="M48" s="67" t="s">
        <v>135</v>
      </c>
      <c r="N48" s="84">
        <f>+G48/prosjeci_hide!$H$3*100</f>
        <v>94.603011917503494</v>
      </c>
    </row>
    <row r="49" spans="4:14" ht="22.5" x14ac:dyDescent="0.25">
      <c r="D49" s="13">
        <v>2020</v>
      </c>
      <c r="E49" s="13" t="s">
        <v>47</v>
      </c>
      <c r="F49" s="30" t="s">
        <v>39</v>
      </c>
      <c r="G49" s="59">
        <v>3.2824000000000009</v>
      </c>
      <c r="H49" s="31" t="s">
        <v>4</v>
      </c>
      <c r="I49" s="61" t="s">
        <v>107</v>
      </c>
      <c r="J49" s="83">
        <f t="shared" si="0"/>
        <v>99.502849521037973</v>
      </c>
      <c r="K49" s="61" t="s">
        <v>121</v>
      </c>
      <c r="L49" s="83">
        <f t="shared" si="1"/>
        <v>100.85369888915152</v>
      </c>
      <c r="M49" s="66" t="s">
        <v>135</v>
      </c>
      <c r="N49" s="83">
        <f>+G49/prosjeci_hide!$H$5*100</f>
        <v>101.17137827029336</v>
      </c>
    </row>
    <row r="50" spans="4:14" ht="22.5" x14ac:dyDescent="0.25">
      <c r="D50" s="29">
        <v>2020</v>
      </c>
      <c r="E50" s="29" t="s">
        <v>47</v>
      </c>
      <c r="F50" s="30" t="s">
        <v>38</v>
      </c>
      <c r="G50" s="55">
        <v>3.9795999999999996</v>
      </c>
      <c r="H50" s="15" t="s">
        <v>4</v>
      </c>
      <c r="I50" s="60" t="s">
        <v>107</v>
      </c>
      <c r="J50" s="85">
        <f t="shared" si="0"/>
        <v>98.475700287043438</v>
      </c>
      <c r="K50" s="60" t="s">
        <v>121</v>
      </c>
      <c r="L50" s="84">
        <f t="shared" si="1"/>
        <v>102.30334190231363</v>
      </c>
      <c r="M50" s="67" t="s">
        <v>135</v>
      </c>
      <c r="N50" s="84">
        <f>+G50/prosjeci_hide!$H$4*100</f>
        <v>103.36743223159168</v>
      </c>
    </row>
    <row r="51" spans="4:14" ht="22.5" x14ac:dyDescent="0.25">
      <c r="D51" s="13">
        <v>2020</v>
      </c>
      <c r="E51" s="13" t="s">
        <v>52</v>
      </c>
      <c r="F51" s="27" t="s">
        <v>40</v>
      </c>
      <c r="G51" s="28">
        <v>2350136.0649999999</v>
      </c>
      <c r="H51" s="15" t="s">
        <v>3</v>
      </c>
      <c r="I51" s="61" t="s">
        <v>108</v>
      </c>
      <c r="J51" s="83">
        <f t="shared" si="0"/>
        <v>106.58197012303927</v>
      </c>
      <c r="K51" s="61" t="s">
        <v>122</v>
      </c>
      <c r="L51" s="83">
        <f t="shared" si="1"/>
        <v>106.13875438167631</v>
      </c>
      <c r="M51" s="66" t="s">
        <v>136</v>
      </c>
      <c r="N51" s="83">
        <f>+G51/prosjeci_hide!$H$3*100</f>
        <v>100.82975389740885</v>
      </c>
    </row>
    <row r="52" spans="4:14" ht="22.5" x14ac:dyDescent="0.25">
      <c r="D52" s="29">
        <v>2020</v>
      </c>
      <c r="E52" s="29" t="s">
        <v>52</v>
      </c>
      <c r="F52" s="30" t="s">
        <v>39</v>
      </c>
      <c r="G52" s="55">
        <v>3.2719999999999998</v>
      </c>
      <c r="H52" s="15" t="s">
        <v>4</v>
      </c>
      <c r="I52" s="60" t="s">
        <v>108</v>
      </c>
      <c r="J52" s="85">
        <f t="shared" si="0"/>
        <v>99.683158664391883</v>
      </c>
      <c r="K52" s="60" t="s">
        <v>122</v>
      </c>
      <c r="L52" s="84">
        <f t="shared" si="1"/>
        <v>103.28032050503822</v>
      </c>
      <c r="M52" s="67" t="s">
        <v>136</v>
      </c>
      <c r="N52" s="84">
        <f>+G52/prosjeci_hide!$H$5*100</f>
        <v>100.85082552412861</v>
      </c>
    </row>
    <row r="53" spans="4:14" ht="22.5" x14ac:dyDescent="0.25">
      <c r="D53" s="13">
        <v>2020</v>
      </c>
      <c r="E53" s="13" t="s">
        <v>52</v>
      </c>
      <c r="F53" s="30" t="s">
        <v>38</v>
      </c>
      <c r="G53" s="55">
        <v>3.8</v>
      </c>
      <c r="H53" s="15" t="s">
        <v>4</v>
      </c>
      <c r="I53" s="61" t="s">
        <v>108</v>
      </c>
      <c r="J53" s="83">
        <f t="shared" si="0"/>
        <v>95.486983616443865</v>
      </c>
      <c r="K53" s="61" t="s">
        <v>122</v>
      </c>
      <c r="L53" s="83">
        <f t="shared" si="1"/>
        <v>100.28420625253756</v>
      </c>
      <c r="M53" s="66" t="s">
        <v>136</v>
      </c>
      <c r="N53" s="83">
        <f>+G53/prosjeci_hide!$H$4*100</f>
        <v>98.702443079718677</v>
      </c>
    </row>
    <row r="54" spans="4:14" ht="22.5" x14ac:dyDescent="0.25">
      <c r="D54" s="29">
        <v>2020</v>
      </c>
      <c r="E54" s="29" t="s">
        <v>44</v>
      </c>
      <c r="F54" s="32" t="s">
        <v>40</v>
      </c>
      <c r="G54" s="28">
        <v>2369266.77</v>
      </c>
      <c r="H54" s="15" t="s">
        <v>3</v>
      </c>
      <c r="I54" s="60" t="s">
        <v>109</v>
      </c>
      <c r="J54" s="85">
        <f t="shared" si="0"/>
        <v>100.81402542111961</v>
      </c>
      <c r="K54" s="60" t="s">
        <v>123</v>
      </c>
      <c r="L54" s="84">
        <f t="shared" si="1"/>
        <v>105.59673109331267</v>
      </c>
      <c r="M54" s="67" t="s">
        <v>137</v>
      </c>
      <c r="N54" s="84">
        <f>+G54/prosjeci_hide!$H$3*100</f>
        <v>101.65053372618608</v>
      </c>
    </row>
    <row r="55" spans="4:14" ht="22.5" x14ac:dyDescent="0.25">
      <c r="D55" s="13">
        <v>2020</v>
      </c>
      <c r="E55" s="13" t="s">
        <v>44</v>
      </c>
      <c r="F55" s="30" t="s">
        <v>39</v>
      </c>
      <c r="G55" s="55">
        <v>3.2884000000000011</v>
      </c>
      <c r="H55" s="15" t="s">
        <v>4</v>
      </c>
      <c r="I55" s="61" t="s">
        <v>109</v>
      </c>
      <c r="J55" s="83">
        <f t="shared" si="0"/>
        <v>100.50122249388758</v>
      </c>
      <c r="K55" s="61" t="s">
        <v>123</v>
      </c>
      <c r="L55" s="83">
        <f t="shared" si="1"/>
        <v>102.87378173504993</v>
      </c>
      <c r="M55" s="66" t="s">
        <v>137</v>
      </c>
      <c r="N55" s="83">
        <f>+G55/prosjeci_hide!$H$5*100</f>
        <v>101.35631254692686</v>
      </c>
    </row>
    <row r="56" spans="4:14" ht="22.5" x14ac:dyDescent="0.25">
      <c r="D56" s="29">
        <v>2020</v>
      </c>
      <c r="E56" s="29" t="s">
        <v>44</v>
      </c>
      <c r="F56" s="30" t="s">
        <v>38</v>
      </c>
      <c r="G56" s="55">
        <v>3.6740000000000004</v>
      </c>
      <c r="H56" s="15" t="s">
        <v>4</v>
      </c>
      <c r="I56" s="60" t="s">
        <v>109</v>
      </c>
      <c r="J56" s="85">
        <f t="shared" si="0"/>
        <v>96.684210526315809</v>
      </c>
      <c r="K56" s="60" t="s">
        <v>123</v>
      </c>
      <c r="L56" s="84">
        <f t="shared" si="1"/>
        <v>100.49868490268278</v>
      </c>
      <c r="M56" s="67" t="s">
        <v>137</v>
      </c>
      <c r="N56" s="84">
        <f>+G56/prosjeci_hide!$H$4*100</f>
        <v>95.429677861812223</v>
      </c>
    </row>
    <row r="57" spans="4:14" ht="22.5" x14ac:dyDescent="0.25">
      <c r="D57" s="13">
        <v>2020</v>
      </c>
      <c r="E57" s="13" t="s">
        <v>51</v>
      </c>
      <c r="F57" s="27" t="s">
        <v>40</v>
      </c>
      <c r="G57" s="28">
        <v>2593708.92</v>
      </c>
      <c r="H57" s="15" t="s">
        <v>3</v>
      </c>
      <c r="I57" s="61" t="s">
        <v>110</v>
      </c>
      <c r="J57" s="83">
        <f t="shared" si="0"/>
        <v>109.47306368543717</v>
      </c>
      <c r="K57" s="61" t="s">
        <v>124</v>
      </c>
      <c r="L57" s="83">
        <f t="shared" si="1"/>
        <v>103.17213157236502</v>
      </c>
      <c r="M57" s="66" t="s">
        <v>138</v>
      </c>
      <c r="N57" s="83">
        <f>+G57/prosjeci_hide!$H$3*100</f>
        <v>111.27995352265447</v>
      </c>
    </row>
    <row r="58" spans="4:14" ht="22.5" x14ac:dyDescent="0.25">
      <c r="D58" s="29">
        <v>2020</v>
      </c>
      <c r="E58" s="29" t="s">
        <v>51</v>
      </c>
      <c r="F58" s="30" t="s">
        <v>39</v>
      </c>
      <c r="G58" s="58">
        <v>3.3128000000000002</v>
      </c>
      <c r="H58" s="31" t="s">
        <v>4</v>
      </c>
      <c r="I58" s="60" t="s">
        <v>110</v>
      </c>
      <c r="J58" s="85">
        <f t="shared" si="0"/>
        <v>100.74200218951464</v>
      </c>
      <c r="K58" s="60" t="s">
        <v>124</v>
      </c>
      <c r="L58" s="84">
        <f t="shared" si="1"/>
        <v>102.14990512333968</v>
      </c>
      <c r="M58" s="67" t="s">
        <v>138</v>
      </c>
      <c r="N58" s="84">
        <f>+G58/prosjeci_hide!$H$5*100</f>
        <v>102.10837860523634</v>
      </c>
    </row>
    <row r="59" spans="4:14" ht="22.5" x14ac:dyDescent="0.25">
      <c r="D59" s="13">
        <v>2020</v>
      </c>
      <c r="E59" s="13" t="s">
        <v>51</v>
      </c>
      <c r="F59" s="30" t="s">
        <v>38</v>
      </c>
      <c r="G59" s="55">
        <v>3.8548</v>
      </c>
      <c r="H59" s="31" t="s">
        <v>4</v>
      </c>
      <c r="I59" s="61" t="s">
        <v>110</v>
      </c>
      <c r="J59" s="83">
        <f t="shared" si="0"/>
        <v>104.92106695699508</v>
      </c>
      <c r="K59" s="61" t="s">
        <v>124</v>
      </c>
      <c r="L59" s="83">
        <f t="shared" si="1"/>
        <v>101.8441215323646</v>
      </c>
      <c r="M59" s="66" t="s">
        <v>138</v>
      </c>
      <c r="N59" s="83">
        <f>+G59/prosjeci_hide!$H$4*100</f>
        <v>100.12583620623671</v>
      </c>
    </row>
    <row r="60" spans="4:14" ht="22.5" x14ac:dyDescent="0.25">
      <c r="D60" s="29">
        <v>2020</v>
      </c>
      <c r="E60" s="29" t="s">
        <v>50</v>
      </c>
      <c r="F60" s="32" t="s">
        <v>40</v>
      </c>
      <c r="G60" s="33">
        <v>2578263.04</v>
      </c>
      <c r="H60" s="31" t="s">
        <v>3</v>
      </c>
      <c r="I60" s="60" t="s">
        <v>111</v>
      </c>
      <c r="J60" s="85">
        <f t="shared" si="0"/>
        <v>99.404486760989357</v>
      </c>
      <c r="K60" s="60" t="s">
        <v>125</v>
      </c>
      <c r="L60" s="84">
        <f t="shared" si="1"/>
        <v>103.99720476934154</v>
      </c>
      <c r="M60" s="67" t="s">
        <v>139</v>
      </c>
      <c r="N60" s="84">
        <f>+G60/prosjeci_hide!$H$3*100</f>
        <v>110.61726666706218</v>
      </c>
    </row>
    <row r="61" spans="4:14" ht="22.5" x14ac:dyDescent="0.25">
      <c r="D61" s="13">
        <v>2020</v>
      </c>
      <c r="E61" s="13" t="s">
        <v>50</v>
      </c>
      <c r="F61" s="30" t="s">
        <v>39</v>
      </c>
      <c r="G61" s="59">
        <v>3.2919230769230765</v>
      </c>
      <c r="H61" s="31" t="s">
        <v>4</v>
      </c>
      <c r="I61" s="61" t="s">
        <v>111</v>
      </c>
      <c r="J61" s="83">
        <f t="shared" si="0"/>
        <v>99.369810339382894</v>
      </c>
      <c r="K61" s="61" t="s">
        <v>125</v>
      </c>
      <c r="L61" s="83">
        <f t="shared" si="1"/>
        <v>103.07080924855489</v>
      </c>
      <c r="M61" s="66" t="s">
        <v>139</v>
      </c>
      <c r="N61" s="83">
        <f>+G61/prosjeci_hide!$H$5*100</f>
        <v>101.46490216064237</v>
      </c>
    </row>
    <row r="62" spans="4:14" ht="22.5" x14ac:dyDescent="0.25">
      <c r="D62" s="29">
        <v>2020</v>
      </c>
      <c r="E62" s="29" t="s">
        <v>50</v>
      </c>
      <c r="F62" s="30" t="s">
        <v>38</v>
      </c>
      <c r="G62" s="55">
        <v>3.6996153846153845</v>
      </c>
      <c r="H62" s="15" t="s">
        <v>4</v>
      </c>
      <c r="I62" s="60" t="s">
        <v>111</v>
      </c>
      <c r="J62" s="85">
        <f t="shared" si="0"/>
        <v>95.974249886255691</v>
      </c>
      <c r="K62" s="60" t="s">
        <v>125</v>
      </c>
      <c r="L62" s="84">
        <f t="shared" si="1"/>
        <v>99.668428142161432</v>
      </c>
      <c r="M62" s="67" t="s">
        <v>139</v>
      </c>
      <c r="N62" s="84">
        <f>+G62/prosjeci_hide!$H$4*100</f>
        <v>96.095020241276714</v>
      </c>
    </row>
    <row r="63" spans="4:14" ht="22.5" x14ac:dyDescent="0.25">
      <c r="D63" s="13">
        <v>2020</v>
      </c>
      <c r="E63" s="13" t="s">
        <v>49</v>
      </c>
      <c r="F63" s="27" t="s">
        <v>40</v>
      </c>
      <c r="G63" s="28">
        <v>2527234.7800000003</v>
      </c>
      <c r="H63" s="15" t="s">
        <v>3</v>
      </c>
      <c r="I63" s="61" t="s">
        <v>112</v>
      </c>
      <c r="J63" s="83">
        <f t="shared" si="0"/>
        <v>98.020828006749866</v>
      </c>
      <c r="K63" s="61" t="s">
        <v>126</v>
      </c>
      <c r="L63" s="83">
        <f t="shared" si="1"/>
        <v>98.2047877928932</v>
      </c>
      <c r="M63" s="66" t="s">
        <v>140</v>
      </c>
      <c r="N63" s="83">
        <f>+G63/prosjeci_hide!$H$3*100</f>
        <v>108.42796070548886</v>
      </c>
    </row>
    <row r="64" spans="4:14" ht="22.5" x14ac:dyDescent="0.25">
      <c r="D64" s="29">
        <v>2020</v>
      </c>
      <c r="E64" s="29" t="s">
        <v>49</v>
      </c>
      <c r="F64" s="30" t="s">
        <v>39</v>
      </c>
      <c r="G64" s="55">
        <v>3.2407692307692306</v>
      </c>
      <c r="H64" s="15" t="s">
        <v>4</v>
      </c>
      <c r="I64" s="60" t="s">
        <v>112</v>
      </c>
      <c r="J64" s="85">
        <f t="shared" si="0"/>
        <v>98.446080149550184</v>
      </c>
      <c r="K64" s="60" t="s">
        <v>126</v>
      </c>
      <c r="L64" s="84">
        <f t="shared" si="1"/>
        <v>103.57440755797107</v>
      </c>
      <c r="M64" s="67" t="s">
        <v>140</v>
      </c>
      <c r="N64" s="84">
        <f>+G64/prosjeci_hide!$H$5*100</f>
        <v>99.88821890472866</v>
      </c>
    </row>
    <row r="65" spans="4:14" ht="22.5" x14ac:dyDescent="0.25">
      <c r="D65" s="13">
        <v>2020</v>
      </c>
      <c r="E65" s="13" t="s">
        <v>49</v>
      </c>
      <c r="F65" s="30" t="s">
        <v>38</v>
      </c>
      <c r="G65" s="55">
        <v>3.7319230769230773</v>
      </c>
      <c r="H65" s="15" t="s">
        <v>4</v>
      </c>
      <c r="I65" s="61" t="s">
        <v>112</v>
      </c>
      <c r="J65" s="83">
        <f t="shared" si="0"/>
        <v>100.87327164985966</v>
      </c>
      <c r="K65" s="61" t="s">
        <v>126</v>
      </c>
      <c r="L65" s="83">
        <f t="shared" si="1"/>
        <v>100.27237899802913</v>
      </c>
      <c r="M65" s="66" t="s">
        <v>140</v>
      </c>
      <c r="N65" s="83">
        <f>+G65/prosjeci_hide!$H$4*100</f>
        <v>96.934190809970687</v>
      </c>
    </row>
    <row r="66" spans="4:14" ht="22.5" x14ac:dyDescent="0.25">
      <c r="D66" s="29">
        <v>2020</v>
      </c>
      <c r="E66" s="29" t="s">
        <v>45</v>
      </c>
      <c r="F66" s="32" t="s">
        <v>40</v>
      </c>
      <c r="G66" s="28">
        <v>2532506</v>
      </c>
      <c r="H66" s="15" t="s">
        <v>3</v>
      </c>
      <c r="I66" s="60" t="s">
        <v>113</v>
      </c>
      <c r="J66" s="85">
        <f t="shared" si="0"/>
        <v>100.20857658503732</v>
      </c>
      <c r="K66" s="60" t="s">
        <v>127</v>
      </c>
      <c r="L66" s="84">
        <f t="shared" si="1"/>
        <v>96.592080796969242</v>
      </c>
      <c r="M66" s="67" t="s">
        <v>141</v>
      </c>
      <c r="N66" s="84">
        <f>+G66/prosjeci_hide!$H$3*100</f>
        <v>108.65411604315398</v>
      </c>
    </row>
    <row r="67" spans="4:14" ht="22.5" x14ac:dyDescent="0.25">
      <c r="D67" s="13">
        <v>2020</v>
      </c>
      <c r="E67" s="13" t="s">
        <v>45</v>
      </c>
      <c r="F67" s="30" t="s">
        <v>39</v>
      </c>
      <c r="G67" s="55">
        <v>3.2415384615384615</v>
      </c>
      <c r="H67" s="15" t="s">
        <v>4</v>
      </c>
      <c r="I67" s="61" t="s">
        <v>113</v>
      </c>
      <c r="J67" s="83">
        <f t="shared" si="0"/>
        <v>100.02373605506764</v>
      </c>
      <c r="K67" s="61" t="s">
        <v>127</v>
      </c>
      <c r="L67" s="83">
        <f t="shared" si="1"/>
        <v>101.5213298475101</v>
      </c>
      <c r="M67" s="66" t="s">
        <v>141</v>
      </c>
      <c r="N67" s="83">
        <f>+G67/prosjeci_hide!$H$5*100</f>
        <v>99.911928427373979</v>
      </c>
    </row>
    <row r="68" spans="4:14" ht="22.5" x14ac:dyDescent="0.25">
      <c r="D68" s="29">
        <v>2020</v>
      </c>
      <c r="E68" s="29" t="s">
        <v>45</v>
      </c>
      <c r="F68" s="30" t="s">
        <v>38</v>
      </c>
      <c r="G68" s="55">
        <v>3.9223076923076934</v>
      </c>
      <c r="H68" s="15" t="s">
        <v>4</v>
      </c>
      <c r="I68" s="60" t="s">
        <v>113</v>
      </c>
      <c r="J68" s="85">
        <f t="shared" si="0"/>
        <v>105.10151499536227</v>
      </c>
      <c r="K68" s="60" t="s">
        <v>127</v>
      </c>
      <c r="L68" s="84">
        <f t="shared" si="1"/>
        <v>106.27426762900922</v>
      </c>
      <c r="M68" s="67" t="s">
        <v>141</v>
      </c>
      <c r="N68" s="84">
        <f>+G68/prosjeci_hide!$H$4*100</f>
        <v>101.87930308977442</v>
      </c>
    </row>
    <row r="69" spans="4:14" ht="22.5" x14ac:dyDescent="0.25">
      <c r="D69" s="13">
        <v>2020</v>
      </c>
      <c r="E69" s="13" t="s">
        <v>55</v>
      </c>
      <c r="F69" s="27" t="s">
        <v>40</v>
      </c>
      <c r="G69" s="28">
        <v>2476863.145</v>
      </c>
      <c r="H69" s="15" t="s">
        <v>3</v>
      </c>
      <c r="I69" s="61" t="s">
        <v>114</v>
      </c>
      <c r="J69" s="83">
        <f t="shared" si="0"/>
        <v>97.802853971520705</v>
      </c>
      <c r="K69" s="61" t="s">
        <v>128</v>
      </c>
      <c r="L69" s="83">
        <f t="shared" si="1"/>
        <v>100.72093969069856</v>
      </c>
      <c r="M69" s="66" t="s">
        <v>142</v>
      </c>
      <c r="N69" s="83">
        <f>+G69/prosjeci_hide!$H$3*100</f>
        <v>106.26682644773253</v>
      </c>
    </row>
    <row r="70" spans="4:14" ht="22.5" x14ac:dyDescent="0.25">
      <c r="D70" s="29">
        <v>2020</v>
      </c>
      <c r="E70" s="29" t="s">
        <v>55</v>
      </c>
      <c r="F70" s="30" t="s">
        <v>39</v>
      </c>
      <c r="G70" s="58">
        <v>3.3128000000000002</v>
      </c>
      <c r="H70" s="31" t="s">
        <v>4</v>
      </c>
      <c r="I70" s="60" t="s">
        <v>114</v>
      </c>
      <c r="J70" s="85">
        <f t="shared" si="0"/>
        <v>102.19838633127671</v>
      </c>
      <c r="K70" s="60" t="s">
        <v>128</v>
      </c>
      <c r="L70" s="84">
        <f t="shared" si="1"/>
        <v>102.34050343249427</v>
      </c>
      <c r="M70" s="67" t="s">
        <v>142</v>
      </c>
      <c r="N70" s="84">
        <f>+G70/prosjeci_hide!$H$5*100</f>
        <v>102.10837860523634</v>
      </c>
    </row>
    <row r="71" spans="4:14" ht="22.5" x14ac:dyDescent="0.25">
      <c r="D71" s="13">
        <v>2020</v>
      </c>
      <c r="E71" s="13" t="s">
        <v>55</v>
      </c>
      <c r="F71" s="30" t="s">
        <v>38</v>
      </c>
      <c r="G71" s="55">
        <v>3.9711999999999996</v>
      </c>
      <c r="H71" s="31" t="s">
        <v>4</v>
      </c>
      <c r="I71" s="61" t="s">
        <v>114</v>
      </c>
      <c r="J71" s="83">
        <f t="shared" si="0"/>
        <v>101.24651892527943</v>
      </c>
      <c r="K71" s="61" t="s">
        <v>128</v>
      </c>
      <c r="L71" s="83">
        <f t="shared" si="1"/>
        <v>104.62763466042155</v>
      </c>
      <c r="M71" s="66" t="s">
        <v>142</v>
      </c>
      <c r="N71" s="83">
        <f>+G71/prosjeci_hide!$H$4*100</f>
        <v>103.14924788373125</v>
      </c>
    </row>
    <row r="72" spans="4:14" ht="22.5" x14ac:dyDescent="0.25">
      <c r="D72" s="29">
        <v>2020</v>
      </c>
      <c r="E72" s="29" t="s">
        <v>54</v>
      </c>
      <c r="F72" s="32" t="s">
        <v>40</v>
      </c>
      <c r="G72" s="33">
        <v>2454879.34</v>
      </c>
      <c r="H72" s="31" t="s">
        <v>3</v>
      </c>
      <c r="I72" s="60" t="s">
        <v>115</v>
      </c>
      <c r="J72" s="85">
        <f t="shared" si="0"/>
        <v>99.112433601978438</v>
      </c>
      <c r="K72" s="60" t="s">
        <v>129</v>
      </c>
      <c r="L72" s="84">
        <f t="shared" si="1"/>
        <v>102.81290845796467</v>
      </c>
      <c r="M72" s="67" t="s">
        <v>143</v>
      </c>
      <c r="N72" s="84">
        <f>+G72/prosjeci_hide!$H$3*100</f>
        <v>105.32363780393857</v>
      </c>
    </row>
    <row r="73" spans="4:14" ht="22.5" x14ac:dyDescent="0.25">
      <c r="D73" s="13">
        <v>2020</v>
      </c>
      <c r="E73" s="13" t="s">
        <v>54</v>
      </c>
      <c r="F73" s="30" t="s">
        <v>39</v>
      </c>
      <c r="G73" s="59">
        <v>3.3640000000000003</v>
      </c>
      <c r="H73" s="31" t="s">
        <v>4</v>
      </c>
      <c r="I73" s="61" t="s">
        <v>115</v>
      </c>
      <c r="J73" s="83">
        <f t="shared" si="0"/>
        <v>101.54552040569911</v>
      </c>
      <c r="K73" s="61" t="s">
        <v>129</v>
      </c>
      <c r="L73" s="83">
        <f t="shared" si="1"/>
        <v>101.19634386208493</v>
      </c>
      <c r="M73" s="66" t="s">
        <v>143</v>
      </c>
      <c r="N73" s="83">
        <f>+G73/prosjeci_hide!$H$5*100</f>
        <v>103.68648443250876</v>
      </c>
    </row>
    <row r="74" spans="4:14" ht="22.5" x14ac:dyDescent="0.25">
      <c r="D74" s="29">
        <v>2020</v>
      </c>
      <c r="E74" s="29" t="s">
        <v>54</v>
      </c>
      <c r="F74" s="30" t="s">
        <v>38</v>
      </c>
      <c r="G74" s="55">
        <v>4.0147999999999993</v>
      </c>
      <c r="H74" s="15" t="s">
        <v>4</v>
      </c>
      <c r="I74" s="60" t="s">
        <v>115</v>
      </c>
      <c r="J74" s="85">
        <f t="shared" si="0"/>
        <v>101.09790491539081</v>
      </c>
      <c r="K74" s="60" t="s">
        <v>129</v>
      </c>
      <c r="L74" s="84">
        <f t="shared" si="1"/>
        <v>100.24469413233454</v>
      </c>
      <c r="M74" s="67" t="s">
        <v>143</v>
      </c>
      <c r="N74" s="84">
        <f>+G74/prosjeci_hide!$H$4*100</f>
        <v>104.28172854643537</v>
      </c>
    </row>
    <row r="75" spans="4:14" ht="22.5" x14ac:dyDescent="0.25">
      <c r="D75" s="13">
        <v>2020</v>
      </c>
      <c r="E75" s="13" t="s">
        <v>53</v>
      </c>
      <c r="F75" s="27" t="s">
        <v>40</v>
      </c>
      <c r="G75" s="28">
        <v>2251139.16</v>
      </c>
      <c r="H75" s="15" t="s">
        <v>3</v>
      </c>
      <c r="I75" s="61" t="s">
        <v>116</v>
      </c>
      <c r="J75" s="83">
        <f t="shared" si="0"/>
        <v>91.700603093592377</v>
      </c>
      <c r="K75" s="61" t="s">
        <v>130</v>
      </c>
      <c r="L75" s="83">
        <f t="shared" si="1"/>
        <v>103.36620795432457</v>
      </c>
      <c r="M75" s="66" t="s">
        <v>144</v>
      </c>
      <c r="N75" s="83">
        <f>+G75/prosjeci_hide!$H$3*100</f>
        <v>96.582411066322521</v>
      </c>
    </row>
    <row r="76" spans="4:14" ht="22.5" x14ac:dyDescent="0.25">
      <c r="D76" s="29">
        <v>2020</v>
      </c>
      <c r="E76" s="29" t="s">
        <v>53</v>
      </c>
      <c r="F76" s="30" t="s">
        <v>39</v>
      </c>
      <c r="G76" s="55">
        <v>3.355</v>
      </c>
      <c r="H76" s="15" t="s">
        <v>4</v>
      </c>
      <c r="I76" s="60" t="s">
        <v>116</v>
      </c>
      <c r="J76" s="85">
        <f t="shared" si="0"/>
        <v>99.732461355529125</v>
      </c>
      <c r="K76" s="60" t="s">
        <v>130</v>
      </c>
      <c r="L76" s="84">
        <f t="shared" si="1"/>
        <v>99.543080939947799</v>
      </c>
      <c r="M76" s="67" t="s">
        <v>144</v>
      </c>
      <c r="N76" s="84">
        <f>+G76/prosjeci_hide!$H$5*100</f>
        <v>103.40908301755853</v>
      </c>
    </row>
    <row r="77" spans="4:14" ht="22.5" x14ac:dyDescent="0.25">
      <c r="D77" s="13">
        <v>2020</v>
      </c>
      <c r="E77" s="13" t="s">
        <v>53</v>
      </c>
      <c r="F77" s="30" t="s">
        <v>38</v>
      </c>
      <c r="G77" s="55">
        <v>4.0337499999999986</v>
      </c>
      <c r="H77" s="15" t="s">
        <v>4</v>
      </c>
      <c r="I77" s="61" t="s">
        <v>116</v>
      </c>
      <c r="J77" s="83">
        <f t="shared" ref="J77:J83" si="2">+G77/G74*100</f>
        <v>100.4720035867291</v>
      </c>
      <c r="K77" s="61" t="s">
        <v>130</v>
      </c>
      <c r="L77" s="83">
        <f t="shared" si="1"/>
        <v>98.35535940700278</v>
      </c>
      <c r="M77" s="66" t="s">
        <v>144</v>
      </c>
      <c r="N77" s="83">
        <f>+G77/prosjeci_hide!$H$4*100</f>
        <v>104.77394204547765</v>
      </c>
    </row>
    <row r="78" spans="4:14" ht="22.5" x14ac:dyDescent="0.25">
      <c r="D78" s="29">
        <v>2020</v>
      </c>
      <c r="E78" s="29" t="s">
        <v>46</v>
      </c>
      <c r="F78" s="32" t="s">
        <v>40</v>
      </c>
      <c r="G78" s="28">
        <v>2223309.59</v>
      </c>
      <c r="H78" s="15" t="s">
        <v>3</v>
      </c>
      <c r="I78" s="60" t="s">
        <v>117</v>
      </c>
      <c r="J78" s="85">
        <f t="shared" si="2"/>
        <v>98.763756124254883</v>
      </c>
      <c r="K78" s="60" t="s">
        <v>131</v>
      </c>
      <c r="L78" s="84">
        <f t="shared" si="1"/>
        <v>99.870562415926386</v>
      </c>
      <c r="M78" s="67" t="s">
        <v>145</v>
      </c>
      <c r="N78" s="84">
        <f>+G78/prosjeci_hide!$H$3*100</f>
        <v>95.388416924468132</v>
      </c>
    </row>
    <row r="79" spans="4:14" ht="22.5" x14ac:dyDescent="0.25">
      <c r="D79" s="13">
        <v>2020</v>
      </c>
      <c r="E79" s="13" t="s">
        <v>46</v>
      </c>
      <c r="F79" s="30" t="s">
        <v>39</v>
      </c>
      <c r="G79" s="55">
        <v>3.3241666666666672</v>
      </c>
      <c r="H79" s="15" t="s">
        <v>4</v>
      </c>
      <c r="I79" s="61" t="s">
        <v>117</v>
      </c>
      <c r="J79" s="83">
        <f t="shared" si="2"/>
        <v>99.080973671137613</v>
      </c>
      <c r="K79" s="61" t="s">
        <v>131</v>
      </c>
      <c r="L79" s="83">
        <f t="shared" si="1"/>
        <v>99.812835295059671</v>
      </c>
      <c r="M79" s="66" t="s">
        <v>145</v>
      </c>
      <c r="N79" s="83">
        <f>+G79/prosjeci_hide!$H$5*100</f>
        <v>102.45872631819202</v>
      </c>
    </row>
    <row r="80" spans="4:14" ht="22.5" x14ac:dyDescent="0.25">
      <c r="D80" s="29">
        <v>2020</v>
      </c>
      <c r="E80" s="29" t="s">
        <v>46</v>
      </c>
      <c r="F80" s="30" t="s">
        <v>38</v>
      </c>
      <c r="G80" s="55">
        <v>4.0074999999999994</v>
      </c>
      <c r="H80" s="15" t="s">
        <v>4</v>
      </c>
      <c r="I80" s="60" t="s">
        <v>117</v>
      </c>
      <c r="J80" s="85">
        <f t="shared" si="2"/>
        <v>99.349240780911089</v>
      </c>
      <c r="K80" s="60" t="s">
        <v>131</v>
      </c>
      <c r="L80" s="84">
        <f t="shared" si="1"/>
        <v>99.195544554455452</v>
      </c>
      <c r="M80" s="67" t="s">
        <v>145</v>
      </c>
      <c r="N80" s="84">
        <f>+G80/prosjeci_hide!$H$4*100</f>
        <v>104.09211595841381</v>
      </c>
    </row>
    <row r="81" spans="4:14" ht="22.5" x14ac:dyDescent="0.25">
      <c r="D81" s="13">
        <v>2021</v>
      </c>
      <c r="E81" s="13" t="s">
        <v>48</v>
      </c>
      <c r="F81" s="27" t="s">
        <v>40</v>
      </c>
      <c r="G81" s="28">
        <v>2081705.19</v>
      </c>
      <c r="H81" s="15" t="s">
        <v>3</v>
      </c>
      <c r="I81" s="61" t="s">
        <v>118</v>
      </c>
      <c r="J81" s="83">
        <f t="shared" si="2"/>
        <v>93.630918490303458</v>
      </c>
      <c r="K81" s="61" t="s">
        <v>132</v>
      </c>
      <c r="L81" s="83">
        <f t="shared" si="1"/>
        <v>91.823129869834858</v>
      </c>
      <c r="M81" s="66" t="s">
        <v>146</v>
      </c>
      <c r="N81" s="83">
        <f>+G81/prosjeci_hide!$H$6*100</f>
        <v>86.649286711571762</v>
      </c>
    </row>
    <row r="82" spans="4:14" ht="22.5" x14ac:dyDescent="0.25">
      <c r="D82" s="29">
        <v>2021</v>
      </c>
      <c r="E82" s="29" t="s">
        <v>48</v>
      </c>
      <c r="F82" s="30" t="s">
        <v>39</v>
      </c>
      <c r="G82" s="58">
        <v>3.3029166666666665</v>
      </c>
      <c r="H82" s="31" t="s">
        <v>4</v>
      </c>
      <c r="I82" s="60" t="s">
        <v>118</v>
      </c>
      <c r="J82" s="85">
        <f t="shared" si="2"/>
        <v>99.360742040611655</v>
      </c>
      <c r="K82" s="60" t="s">
        <v>132</v>
      </c>
      <c r="L82" s="84">
        <f t="shared" si="1"/>
        <v>100.12479285396709</v>
      </c>
      <c r="M82" s="67" t="s">
        <v>146</v>
      </c>
      <c r="N82" s="84">
        <f>+G82/prosjeci_hide!$H$8*100</f>
        <v>100.12732872725101</v>
      </c>
    </row>
    <row r="83" spans="4:14" ht="22.5" x14ac:dyDescent="0.25">
      <c r="D83" s="13">
        <v>2021</v>
      </c>
      <c r="E83" s="13" t="s">
        <v>48</v>
      </c>
      <c r="F83" s="30" t="s">
        <v>38</v>
      </c>
      <c r="G83" s="55">
        <v>3.9429166666666666</v>
      </c>
      <c r="H83" s="31" t="s">
        <v>4</v>
      </c>
      <c r="I83" s="61" t="s">
        <v>119</v>
      </c>
      <c r="J83" s="83">
        <f t="shared" si="2"/>
        <v>98.388438344770236</v>
      </c>
      <c r="K83" s="61" t="s">
        <v>132</v>
      </c>
      <c r="L83" s="83">
        <f t="shared" si="1"/>
        <v>97.567966610577713</v>
      </c>
      <c r="M83" s="66" t="s">
        <v>146</v>
      </c>
      <c r="N83" s="83">
        <f>+G83/prosjeci_hide!$H$7*100</f>
        <v>101.25036409521957</v>
      </c>
    </row>
    <row r="84" spans="4:14" ht="22.5" x14ac:dyDescent="0.25">
      <c r="D84" s="29">
        <v>2021</v>
      </c>
      <c r="E84" s="29" t="s">
        <v>47</v>
      </c>
      <c r="F84" s="32" t="s">
        <v>40</v>
      </c>
      <c r="G84" s="28">
        <v>1995358.23</v>
      </c>
      <c r="H84" s="15" t="s">
        <v>3</v>
      </c>
      <c r="I84" s="60" t="s">
        <v>212</v>
      </c>
      <c r="J84" s="85">
        <f t="shared" ref="J84:J89" si="3">+G84/G81*100</f>
        <v>95.852104303011316</v>
      </c>
      <c r="K84" s="60" t="s">
        <v>222</v>
      </c>
      <c r="L84" s="84">
        <f>+G84/G48*100</f>
        <v>90.492297200085957</v>
      </c>
      <c r="M84" s="67" t="s">
        <v>223</v>
      </c>
      <c r="N84" s="84">
        <f>+G84/prosjeci_hide!H6*100</f>
        <v>83.05516467659109</v>
      </c>
    </row>
    <row r="85" spans="4:14" ht="22.5" x14ac:dyDescent="0.25">
      <c r="D85" s="13">
        <v>2021</v>
      </c>
      <c r="E85" s="13" t="s">
        <v>47</v>
      </c>
      <c r="F85" s="34" t="s">
        <v>39</v>
      </c>
      <c r="G85" s="100">
        <v>3.2516600000000002</v>
      </c>
      <c r="H85" s="99" t="s">
        <v>4</v>
      </c>
      <c r="I85" s="61" t="s">
        <v>212</v>
      </c>
      <c r="J85" s="83">
        <f t="shared" si="3"/>
        <v>98.448139270846497</v>
      </c>
      <c r="K85" s="61" t="s">
        <v>222</v>
      </c>
      <c r="L85" s="83">
        <f>+G85/G49*100</f>
        <v>99.063490129173758</v>
      </c>
      <c r="M85" s="66" t="s">
        <v>223</v>
      </c>
      <c r="N85" s="83">
        <f>+G85/prosjeci_hide!H8*100</f>
        <v>98.573492033582355</v>
      </c>
    </row>
    <row r="86" spans="4:14" ht="22.5" x14ac:dyDescent="0.25">
      <c r="D86" s="29">
        <v>2021</v>
      </c>
      <c r="E86" s="29" t="s">
        <v>47</v>
      </c>
      <c r="F86" s="30" t="s">
        <v>38</v>
      </c>
      <c r="G86" s="55">
        <v>3.835</v>
      </c>
      <c r="H86" s="15" t="s">
        <v>4</v>
      </c>
      <c r="I86" s="60" t="s">
        <v>212</v>
      </c>
      <c r="J86" s="85">
        <f t="shared" si="3"/>
        <v>97.263024410863366</v>
      </c>
      <c r="K86" s="60" t="s">
        <v>222</v>
      </c>
      <c r="L86" s="84">
        <f>+G86/G50*100</f>
        <v>96.366468991858483</v>
      </c>
      <c r="M86" s="67" t="s">
        <v>223</v>
      </c>
      <c r="N86" s="84">
        <f>+G86/prosjeci_hide!H7*100</f>
        <v>98.479166346021458</v>
      </c>
    </row>
    <row r="87" spans="4:14" ht="22.5" x14ac:dyDescent="0.25">
      <c r="D87" s="13">
        <v>2021</v>
      </c>
      <c r="E87" s="13" t="s">
        <v>52</v>
      </c>
      <c r="F87" s="27" t="s">
        <v>40</v>
      </c>
      <c r="G87" s="98">
        <v>2249387.13</v>
      </c>
      <c r="H87" s="99" t="s">
        <v>3</v>
      </c>
      <c r="I87" s="61" t="s">
        <v>224</v>
      </c>
      <c r="J87" s="83">
        <f t="shared" si="3"/>
        <v>112.7309921687596</v>
      </c>
      <c r="K87" s="61" t="s">
        <v>225</v>
      </c>
      <c r="L87" s="83">
        <f>+G87/G51*100</f>
        <v>95.713059490451244</v>
      </c>
      <c r="M87" s="66" t="s">
        <v>227</v>
      </c>
      <c r="N87" s="83">
        <f>+G87/prosjeci_hide!H6*100</f>
        <v>93.62891118731828</v>
      </c>
    </row>
    <row r="88" spans="4:14" ht="22.5" x14ac:dyDescent="0.25">
      <c r="D88" s="29">
        <v>2021</v>
      </c>
      <c r="E88" s="29" t="s">
        <v>52</v>
      </c>
      <c r="F88" s="30" t="s">
        <v>39</v>
      </c>
      <c r="G88" s="58">
        <v>3.31541</v>
      </c>
      <c r="H88" s="31" t="s">
        <v>4</v>
      </c>
      <c r="I88" s="60" t="s">
        <v>216</v>
      </c>
      <c r="J88" s="85">
        <f t="shared" si="3"/>
        <v>101.96053707952247</v>
      </c>
      <c r="K88" s="60" t="s">
        <v>225</v>
      </c>
      <c r="L88" s="84">
        <f t="shared" ref="L88:L89" si="4">+G88/G52*100</f>
        <v>101.32671149144255</v>
      </c>
      <c r="M88" s="67" t="s">
        <v>227</v>
      </c>
      <c r="N88" s="84">
        <f>+G88/prosjeci_hide!H8*100</f>
        <v>100.50606189548084</v>
      </c>
    </row>
    <row r="89" spans="4:14" ht="22.5" x14ac:dyDescent="0.25">
      <c r="D89" s="13">
        <v>2021</v>
      </c>
      <c r="E89" s="13" t="s">
        <v>52</v>
      </c>
      <c r="F89" s="34" t="s">
        <v>38</v>
      </c>
      <c r="G89" s="100">
        <v>3.8658000000000001</v>
      </c>
      <c r="H89" s="99" t="s">
        <v>4</v>
      </c>
      <c r="I89" s="61" t="s">
        <v>217</v>
      </c>
      <c r="J89" s="83">
        <f t="shared" si="3"/>
        <v>100.80312907431552</v>
      </c>
      <c r="K89" s="61" t="s">
        <v>226</v>
      </c>
      <c r="L89" s="83">
        <f t="shared" si="4"/>
        <v>101.73157894736843</v>
      </c>
      <c r="M89" s="66" t="s">
        <v>227</v>
      </c>
      <c r="N89" s="83">
        <f>+G89/prosjeci_hide!H7*100</f>
        <v>99.270081163089898</v>
      </c>
    </row>
    <row r="90" spans="4:14" ht="18" customHeight="1" x14ac:dyDescent="0.25"/>
    <row r="91" spans="4:14" ht="18" customHeight="1" x14ac:dyDescent="0.25">
      <c r="F91" s="37"/>
    </row>
    <row r="92" spans="4:14" ht="18" customHeight="1" x14ac:dyDescent="0.25"/>
    <row r="93" spans="4:14" ht="18" customHeight="1" x14ac:dyDescent="0.25"/>
    <row r="94" spans="4:14" ht="18" customHeight="1" x14ac:dyDescent="0.25"/>
    <row r="95" spans="4:14" ht="18" customHeight="1" x14ac:dyDescent="0.25"/>
    <row r="96" spans="4:14"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sheetData>
  <mergeCells count="8">
    <mergeCell ref="M8:N8"/>
    <mergeCell ref="I4:N4"/>
    <mergeCell ref="I5:N5"/>
    <mergeCell ref="I6:N6"/>
    <mergeCell ref="A1:A6"/>
    <mergeCell ref="B1:G5"/>
    <mergeCell ref="I8:J8"/>
    <mergeCell ref="K8:L8"/>
  </mergeCells>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8"/>
  <sheetViews>
    <sheetView workbookViewId="0">
      <selection activeCell="B15" sqref="B15"/>
    </sheetView>
  </sheetViews>
  <sheetFormatPr defaultRowHeight="15" x14ac:dyDescent="0.25"/>
  <cols>
    <col min="2" max="2" width="34.28515625" customWidth="1"/>
    <col min="3" max="3" width="10.7109375" bestFit="1" customWidth="1"/>
    <col min="6" max="6" width="11.85546875" customWidth="1"/>
    <col min="7" max="7" width="14.42578125" customWidth="1"/>
    <col min="8" max="8" width="9.42578125" customWidth="1"/>
    <col min="9" max="9" width="10.7109375" customWidth="1"/>
  </cols>
  <sheetData>
    <row r="2" spans="1:9" ht="36" x14ac:dyDescent="0.25">
      <c r="A2" s="10" t="s">
        <v>43</v>
      </c>
      <c r="B2" s="10" t="s">
        <v>6</v>
      </c>
      <c r="C2" s="11" t="s">
        <v>1</v>
      </c>
      <c r="D2" s="12" t="s">
        <v>2</v>
      </c>
      <c r="F2" s="10" t="s">
        <v>43</v>
      </c>
      <c r="G2" s="68" t="s">
        <v>6</v>
      </c>
      <c r="H2" s="11" t="s">
        <v>1</v>
      </c>
      <c r="I2" s="12" t="s">
        <v>2</v>
      </c>
    </row>
    <row r="3" spans="1:9" ht="21.6" customHeight="1" x14ac:dyDescent="0.25">
      <c r="A3" s="14" t="s">
        <v>58</v>
      </c>
      <c r="B3" s="14" t="s">
        <v>30</v>
      </c>
      <c r="C3" s="24">
        <v>2330796.1927499999</v>
      </c>
      <c r="D3" s="25" t="s">
        <v>3</v>
      </c>
      <c r="F3" s="14" t="s">
        <v>58</v>
      </c>
      <c r="G3" s="36" t="s">
        <v>40</v>
      </c>
      <c r="H3" s="24">
        <v>2330796.1927499999</v>
      </c>
      <c r="I3" s="25" t="s">
        <v>3</v>
      </c>
    </row>
    <row r="4" spans="1:9" ht="21.6" customHeight="1" x14ac:dyDescent="0.25">
      <c r="A4" s="8" t="s">
        <v>58</v>
      </c>
      <c r="B4" s="8" t="s">
        <v>31</v>
      </c>
      <c r="C4" s="17">
        <v>329561.76187500003</v>
      </c>
      <c r="D4" s="18" t="s">
        <v>3</v>
      </c>
      <c r="F4" s="8" t="s">
        <v>58</v>
      </c>
      <c r="G4" s="35" t="s">
        <v>38</v>
      </c>
      <c r="H4" s="56">
        <v>3.8499553622303622</v>
      </c>
      <c r="I4" s="18" t="s">
        <v>4</v>
      </c>
    </row>
    <row r="5" spans="1:9" ht="21.6" customHeight="1" x14ac:dyDescent="0.25">
      <c r="A5" s="14" t="s">
        <v>58</v>
      </c>
      <c r="B5" s="14" t="s">
        <v>32</v>
      </c>
      <c r="C5" s="24">
        <v>87420.412499999991</v>
      </c>
      <c r="D5" s="25" t="s">
        <v>3</v>
      </c>
      <c r="F5" s="14" t="s">
        <v>58</v>
      </c>
      <c r="G5" s="34" t="s">
        <v>39</v>
      </c>
      <c r="H5" s="57">
        <v>3.24439585198752</v>
      </c>
      <c r="I5" s="25" t="s">
        <v>4</v>
      </c>
    </row>
    <row r="6" spans="1:9" ht="21.6" customHeight="1" x14ac:dyDescent="0.25">
      <c r="A6" s="8" t="s">
        <v>58</v>
      </c>
      <c r="B6" s="8" t="s">
        <v>33</v>
      </c>
      <c r="C6" s="19">
        <v>803954.81583333341</v>
      </c>
      <c r="D6" s="18" t="s">
        <v>3</v>
      </c>
      <c r="F6" s="8" t="s">
        <v>59</v>
      </c>
      <c r="G6" s="30" t="s">
        <v>40</v>
      </c>
      <c r="H6" s="19">
        <v>2402449.3091666666</v>
      </c>
      <c r="I6" s="18" t="s">
        <v>3</v>
      </c>
    </row>
    <row r="7" spans="1:9" ht="21.6" customHeight="1" x14ac:dyDescent="0.25">
      <c r="A7" s="14" t="s">
        <v>58</v>
      </c>
      <c r="B7" s="14" t="s">
        <v>34</v>
      </c>
      <c r="C7" s="24">
        <v>16072.137499999999</v>
      </c>
      <c r="D7" s="25" t="s">
        <v>3</v>
      </c>
      <c r="F7" s="14" t="s">
        <v>59</v>
      </c>
      <c r="G7" s="36" t="s">
        <v>38</v>
      </c>
      <c r="H7" s="57">
        <v>3.8942246794871793</v>
      </c>
      <c r="I7" s="25" t="s">
        <v>4</v>
      </c>
    </row>
    <row r="8" spans="1:9" ht="21.6" customHeight="1" x14ac:dyDescent="0.25">
      <c r="A8" s="8" t="s">
        <v>58</v>
      </c>
      <c r="B8" s="8" t="s">
        <v>35</v>
      </c>
      <c r="C8" s="19">
        <v>290.66666666666669</v>
      </c>
      <c r="D8" s="18" t="s">
        <v>3</v>
      </c>
      <c r="F8" s="8" t="s">
        <v>59</v>
      </c>
      <c r="G8" s="30" t="s">
        <v>39</v>
      </c>
      <c r="H8" s="56">
        <v>3.298716452991453</v>
      </c>
      <c r="I8" s="18" t="s">
        <v>4</v>
      </c>
    </row>
    <row r="9" spans="1:9" ht="21.6" customHeight="1" x14ac:dyDescent="0.25">
      <c r="A9" s="14" t="s">
        <v>58</v>
      </c>
      <c r="B9" s="14" t="s">
        <v>36</v>
      </c>
      <c r="C9" s="24">
        <v>128362.20984276047</v>
      </c>
      <c r="D9" s="25" t="s">
        <v>3</v>
      </c>
      <c r="F9" s="14" t="s">
        <v>147</v>
      </c>
      <c r="G9" s="36" t="s">
        <v>40</v>
      </c>
      <c r="H9" s="24">
        <v>2359133.4154166668</v>
      </c>
      <c r="I9" s="25" t="s">
        <v>3</v>
      </c>
    </row>
    <row r="10" spans="1:9" ht="21.6" customHeight="1" x14ac:dyDescent="0.25">
      <c r="A10" s="8" t="s">
        <v>59</v>
      </c>
      <c r="B10" s="8" t="s">
        <v>30</v>
      </c>
      <c r="C10" s="17">
        <v>2402449.3091666666</v>
      </c>
      <c r="D10" s="18" t="s">
        <v>3</v>
      </c>
      <c r="F10" s="8" t="s">
        <v>147</v>
      </c>
      <c r="G10" s="35" t="s">
        <v>38</v>
      </c>
      <c r="H10" s="56">
        <v>3.9112836182336177</v>
      </c>
      <c r="I10" s="18" t="s">
        <v>4</v>
      </c>
    </row>
    <row r="11" spans="1:9" ht="21.6" customHeight="1" x14ac:dyDescent="0.25">
      <c r="A11" s="14" t="s">
        <v>59</v>
      </c>
      <c r="B11" s="14" t="s">
        <v>31</v>
      </c>
      <c r="C11" s="24">
        <v>305343.89225833333</v>
      </c>
      <c r="D11" s="25" t="s">
        <v>3</v>
      </c>
      <c r="F11" s="14" t="s">
        <v>147</v>
      </c>
      <c r="G11" s="34" t="s">
        <v>39</v>
      </c>
      <c r="H11" s="57">
        <v>3.324792545109212</v>
      </c>
      <c r="I11" s="25" t="s">
        <v>4</v>
      </c>
    </row>
    <row r="12" spans="1:9" ht="21.6" customHeight="1" x14ac:dyDescent="0.25">
      <c r="A12" s="8" t="s">
        <v>59</v>
      </c>
      <c r="B12" s="8" t="s">
        <v>32</v>
      </c>
      <c r="C12" s="19">
        <v>79983.196666666656</v>
      </c>
      <c r="D12" s="18" t="s">
        <v>3</v>
      </c>
    </row>
    <row r="13" spans="1:9" ht="21.6" customHeight="1" x14ac:dyDescent="0.25">
      <c r="A13" s="14" t="s">
        <v>59</v>
      </c>
      <c r="B13" s="14" t="s">
        <v>33</v>
      </c>
      <c r="C13" s="24">
        <v>851023.56</v>
      </c>
      <c r="D13" s="25" t="s">
        <v>3</v>
      </c>
    </row>
    <row r="14" spans="1:9" ht="21.6" customHeight="1" x14ac:dyDescent="0.25">
      <c r="A14" s="8" t="s">
        <v>59</v>
      </c>
      <c r="B14" s="8" t="s">
        <v>34</v>
      </c>
      <c r="C14" s="19">
        <v>15799.849166666667</v>
      </c>
      <c r="D14" s="18" t="s">
        <v>3</v>
      </c>
    </row>
    <row r="15" spans="1:9" ht="21.6" customHeight="1" x14ac:dyDescent="0.25">
      <c r="A15" s="14" t="s">
        <v>59</v>
      </c>
      <c r="B15" s="14" t="s">
        <v>35</v>
      </c>
      <c r="C15" s="24">
        <v>28.5</v>
      </c>
      <c r="D15" s="25" t="s">
        <v>3</v>
      </c>
    </row>
    <row r="16" spans="1:9" ht="21.6" customHeight="1" x14ac:dyDescent="0.25">
      <c r="A16" s="8" t="s">
        <v>59</v>
      </c>
      <c r="B16" s="8" t="s">
        <v>36</v>
      </c>
      <c r="C16" s="17">
        <v>128585.12030074191</v>
      </c>
      <c r="D16" s="18" t="s">
        <v>3</v>
      </c>
    </row>
    <row r="18" spans="1:20" ht="24" x14ac:dyDescent="0.25">
      <c r="A18" s="10" t="s">
        <v>43</v>
      </c>
      <c r="B18" s="10" t="s">
        <v>6</v>
      </c>
      <c r="C18" s="11" t="s">
        <v>1</v>
      </c>
      <c r="D18" s="12" t="s">
        <v>2</v>
      </c>
      <c r="E18" s="69">
        <v>43101</v>
      </c>
      <c r="F18" s="69">
        <v>43132</v>
      </c>
      <c r="G18" s="69">
        <v>43160</v>
      </c>
      <c r="H18" s="69">
        <v>43191</v>
      </c>
      <c r="I18" s="69">
        <v>43221</v>
      </c>
      <c r="J18" s="69">
        <v>43252</v>
      </c>
      <c r="K18" s="69">
        <v>43282</v>
      </c>
      <c r="L18" s="69">
        <v>43313</v>
      </c>
      <c r="M18" s="69">
        <v>43344</v>
      </c>
      <c r="N18" s="69">
        <v>43374</v>
      </c>
      <c r="O18" s="69">
        <v>43405</v>
      </c>
      <c r="P18" s="69">
        <v>43435</v>
      </c>
    </row>
    <row r="19" spans="1:20" x14ac:dyDescent="0.25">
      <c r="A19" s="14" t="s">
        <v>147</v>
      </c>
      <c r="B19" s="14" t="s">
        <v>30</v>
      </c>
      <c r="C19" s="24">
        <v>2359133.4154166668</v>
      </c>
      <c r="D19" s="25" t="s">
        <v>3</v>
      </c>
      <c r="E19" s="70">
        <v>2171472.2650000001</v>
      </c>
      <c r="F19" s="71">
        <v>2057496.585</v>
      </c>
      <c r="G19" s="71">
        <v>2300667.7400000002</v>
      </c>
      <c r="H19" s="71">
        <v>2375575.52</v>
      </c>
      <c r="I19" s="71">
        <v>2597008.5249999999</v>
      </c>
      <c r="J19" s="71">
        <v>2549481.75</v>
      </c>
      <c r="K19" s="71">
        <v>2613105.88</v>
      </c>
      <c r="L19" s="71">
        <v>2539776.06</v>
      </c>
      <c r="M19" s="71">
        <v>2402368.91</v>
      </c>
      <c r="N19" s="71">
        <v>2369587.1</v>
      </c>
      <c r="O19" s="71">
        <v>2186894.9700000002</v>
      </c>
      <c r="P19" s="71">
        <v>2146165.6800000002</v>
      </c>
      <c r="R19" s="73"/>
    </row>
    <row r="20" spans="1:20" x14ac:dyDescent="0.25">
      <c r="A20" s="8" t="s">
        <v>147</v>
      </c>
      <c r="B20" s="8" t="s">
        <v>31</v>
      </c>
      <c r="C20" s="17">
        <v>324896.09471666667</v>
      </c>
      <c r="D20" s="18" t="s">
        <v>3</v>
      </c>
      <c r="E20" s="70">
        <v>342718.08</v>
      </c>
      <c r="F20" s="71">
        <v>378040.9</v>
      </c>
      <c r="G20" s="71">
        <v>382174.29000000004</v>
      </c>
      <c r="H20" s="71">
        <v>327661.54000000004</v>
      </c>
      <c r="I20" s="71">
        <v>323737.24</v>
      </c>
      <c r="J20" s="71">
        <v>310900.35000000003</v>
      </c>
      <c r="K20" s="71">
        <v>322909.12</v>
      </c>
      <c r="L20" s="71">
        <v>291604.33</v>
      </c>
      <c r="M20" s="71">
        <v>284347.98</v>
      </c>
      <c r="N20" s="71">
        <v>303126.04389999999</v>
      </c>
      <c r="O20" s="71">
        <v>309124.31070000003</v>
      </c>
      <c r="P20" s="71">
        <v>322408.95200000005</v>
      </c>
      <c r="R20" s="73"/>
      <c r="T20" s="73"/>
    </row>
    <row r="21" spans="1:20" x14ac:dyDescent="0.25">
      <c r="A21" s="14" t="s">
        <v>147</v>
      </c>
      <c r="B21" s="14" t="s">
        <v>32</v>
      </c>
      <c r="C21" s="24">
        <v>78969.64499999999</v>
      </c>
      <c r="D21" s="25" t="s">
        <v>3</v>
      </c>
      <c r="E21" s="70">
        <v>68801.5</v>
      </c>
      <c r="F21" s="71">
        <v>64711</v>
      </c>
      <c r="G21" s="71">
        <v>86080.3</v>
      </c>
      <c r="H21" s="71">
        <v>77811.899999999994</v>
      </c>
      <c r="I21" s="71">
        <v>75360.100000000006</v>
      </c>
      <c r="J21" s="71">
        <v>80822.5</v>
      </c>
      <c r="K21" s="71">
        <v>94686.7</v>
      </c>
      <c r="L21" s="71">
        <v>87972.2</v>
      </c>
      <c r="M21" s="71">
        <v>75611.3</v>
      </c>
      <c r="N21" s="71">
        <v>81012.399999999994</v>
      </c>
      <c r="O21" s="71">
        <v>78536.7</v>
      </c>
      <c r="P21" s="71">
        <v>76229.14</v>
      </c>
      <c r="R21" s="73"/>
      <c r="T21" s="73"/>
    </row>
    <row r="22" spans="1:20" x14ac:dyDescent="0.25">
      <c r="A22" s="8" t="s">
        <v>147</v>
      </c>
      <c r="B22" s="8" t="s">
        <v>33</v>
      </c>
      <c r="C22" s="19">
        <v>778120.9966666667</v>
      </c>
      <c r="D22" s="18" t="s">
        <v>3</v>
      </c>
      <c r="E22" s="72">
        <v>617102.15</v>
      </c>
      <c r="F22" s="72">
        <v>628973.35</v>
      </c>
      <c r="G22" s="72">
        <v>684467.7</v>
      </c>
      <c r="H22" s="72">
        <v>773123.60000000009</v>
      </c>
      <c r="I22" s="72">
        <v>857688.49</v>
      </c>
      <c r="J22" s="72">
        <v>819100.85</v>
      </c>
      <c r="K22" s="72">
        <v>917904.9</v>
      </c>
      <c r="L22" s="72">
        <v>1020673.5</v>
      </c>
      <c r="M22" s="72">
        <v>801222.75</v>
      </c>
      <c r="N22" s="72">
        <v>793542.38</v>
      </c>
      <c r="O22" s="72">
        <v>711498.75</v>
      </c>
      <c r="P22" s="72">
        <v>712153.54</v>
      </c>
      <c r="R22" s="73"/>
      <c r="T22" s="73"/>
    </row>
    <row r="23" spans="1:20" x14ac:dyDescent="0.25">
      <c r="A23" s="14" t="s">
        <v>147</v>
      </c>
      <c r="B23" s="14" t="s">
        <v>34</v>
      </c>
      <c r="C23" s="24">
        <v>9938.1583333333328</v>
      </c>
      <c r="D23" s="25" t="s">
        <v>3</v>
      </c>
      <c r="E23" s="70">
        <v>7532</v>
      </c>
      <c r="F23" s="71">
        <v>10091</v>
      </c>
      <c r="G23" s="71">
        <v>9649.5</v>
      </c>
      <c r="H23" s="71">
        <v>9814.2999999999993</v>
      </c>
      <c r="I23" s="71">
        <v>11651.4</v>
      </c>
      <c r="J23" s="71">
        <v>10505.3</v>
      </c>
      <c r="K23" s="71">
        <v>8959</v>
      </c>
      <c r="L23" s="71">
        <v>8513.7000000000007</v>
      </c>
      <c r="M23" s="71">
        <v>10653.4</v>
      </c>
      <c r="N23" s="71">
        <v>11057.9</v>
      </c>
      <c r="O23" s="71">
        <v>9766.6</v>
      </c>
      <c r="P23" s="71">
        <v>11063.8</v>
      </c>
      <c r="R23" s="73"/>
      <c r="T23" s="73"/>
    </row>
    <row r="24" spans="1:20" x14ac:dyDescent="0.25">
      <c r="A24" s="8" t="s">
        <v>147</v>
      </c>
      <c r="B24" s="8" t="s">
        <v>35</v>
      </c>
      <c r="C24" s="19">
        <v>337.16666666666669</v>
      </c>
      <c r="D24" s="18" t="s">
        <v>3</v>
      </c>
      <c r="E24" s="72">
        <v>0</v>
      </c>
      <c r="F24" s="72">
        <v>356</v>
      </c>
      <c r="G24" s="72">
        <v>422</v>
      </c>
      <c r="H24" s="72">
        <v>299</v>
      </c>
      <c r="I24" s="72">
        <v>260</v>
      </c>
      <c r="J24" s="72">
        <v>296</v>
      </c>
      <c r="K24" s="72">
        <v>610</v>
      </c>
      <c r="L24" s="72">
        <v>446</v>
      </c>
      <c r="M24" s="72">
        <v>365</v>
      </c>
      <c r="N24" s="72">
        <v>365</v>
      </c>
      <c r="O24" s="72">
        <v>318</v>
      </c>
      <c r="P24" s="72">
        <v>309</v>
      </c>
      <c r="R24" s="73"/>
      <c r="T24" s="73"/>
    </row>
    <row r="25" spans="1:20" x14ac:dyDescent="0.25">
      <c r="A25" s="14" t="s">
        <v>147</v>
      </c>
      <c r="B25" s="14" t="s">
        <v>36</v>
      </c>
      <c r="C25" s="24">
        <v>101936.5461671966</v>
      </c>
      <c r="D25" s="89" t="s">
        <v>3</v>
      </c>
      <c r="E25" s="90">
        <v>83849.56</v>
      </c>
      <c r="F25" s="90">
        <v>83086.644260731322</v>
      </c>
      <c r="G25" s="90">
        <v>89228.77974562798</v>
      </c>
      <c r="H25" s="90">
        <v>97505.099999999991</v>
      </c>
      <c r="I25" s="90">
        <v>112080.8</v>
      </c>
      <c r="J25" s="90">
        <v>117284.52</v>
      </c>
      <c r="K25" s="90">
        <v>97246.669999999984</v>
      </c>
      <c r="L25" s="90">
        <v>134250.6</v>
      </c>
      <c r="M25" s="90">
        <v>114103.2</v>
      </c>
      <c r="N25" s="90">
        <v>107918.45999999999</v>
      </c>
      <c r="O25" s="90">
        <v>96807.22</v>
      </c>
      <c r="P25" s="90">
        <v>89877</v>
      </c>
      <c r="R25" s="73"/>
      <c r="T25" s="73"/>
    </row>
    <row r="26" spans="1:20" ht="24" x14ac:dyDescent="0.25">
      <c r="C26" s="14" t="s">
        <v>40</v>
      </c>
      <c r="D26" s="91" t="s">
        <v>3</v>
      </c>
      <c r="E26" s="92">
        <v>2171472.2650000001</v>
      </c>
      <c r="F26" s="93">
        <v>2057496.585</v>
      </c>
      <c r="G26" s="93">
        <v>2300667.7400000002</v>
      </c>
      <c r="H26" s="93">
        <v>2375575.52</v>
      </c>
      <c r="I26" s="93">
        <v>2597008.5249999999</v>
      </c>
      <c r="J26" s="93">
        <v>2549481.75</v>
      </c>
      <c r="K26" s="93">
        <v>2613105.88</v>
      </c>
      <c r="L26" s="93">
        <v>2539776.06</v>
      </c>
      <c r="M26" s="93">
        <v>2402368.91</v>
      </c>
      <c r="N26" s="93">
        <v>2369587.1</v>
      </c>
      <c r="O26" s="93">
        <v>2186894.9700000002</v>
      </c>
      <c r="P26" s="93">
        <v>2146165.6800000002</v>
      </c>
    </row>
    <row r="27" spans="1:20" ht="24" x14ac:dyDescent="0.25">
      <c r="C27" s="8" t="s">
        <v>38</v>
      </c>
      <c r="D27" s="94" t="s">
        <v>4</v>
      </c>
      <c r="E27" s="95">
        <v>3.817200000000001</v>
      </c>
      <c r="F27" s="96">
        <v>3.9159999999999995</v>
      </c>
      <c r="G27" s="96">
        <v>3.9259999999999997</v>
      </c>
      <c r="H27" s="96">
        <v>3.8523999999999994</v>
      </c>
      <c r="I27" s="96">
        <v>3.8042307692307697</v>
      </c>
      <c r="J27" s="96">
        <v>3.7796153846153846</v>
      </c>
      <c r="K27" s="96">
        <v>3.8337037037037041</v>
      </c>
      <c r="L27" s="96">
        <v>3.9448148148148139</v>
      </c>
      <c r="M27" s="96">
        <v>4.0107407407407401</v>
      </c>
      <c r="N27" s="96">
        <v>4.0857692307692304</v>
      </c>
      <c r="O27" s="96">
        <v>3.9230769230769229</v>
      </c>
      <c r="P27" s="96">
        <v>4.0418518518518516</v>
      </c>
    </row>
    <row r="28" spans="1:20" ht="24" x14ac:dyDescent="0.25">
      <c r="C28" s="14" t="s">
        <v>39</v>
      </c>
      <c r="D28" s="97" t="s">
        <v>4</v>
      </c>
      <c r="E28" s="95">
        <v>3.3408000000000002</v>
      </c>
      <c r="F28" s="96">
        <v>3.3499999999999996</v>
      </c>
      <c r="G28" s="96">
        <v>3.3312000000000008</v>
      </c>
      <c r="H28" s="96">
        <v>3.3292000000000002</v>
      </c>
      <c r="I28" s="96">
        <v>3.2257692307692309</v>
      </c>
      <c r="J28" s="96">
        <v>3.1946153846153846</v>
      </c>
      <c r="K28" s="96">
        <v>3.2888461538461535</v>
      </c>
      <c r="L28" s="96">
        <v>3.3365384615384617</v>
      </c>
      <c r="M28" s="96">
        <v>3.4311538461538476</v>
      </c>
      <c r="N28" s="96">
        <v>3.3734615384615392</v>
      </c>
      <c r="O28" s="96">
        <v>3.34</v>
      </c>
      <c r="P28" s="96">
        <v>3.3559259259259258</v>
      </c>
    </row>
  </sheetData>
  <sheetProtection algorithmName="SHA-512" hashValue="UVS024wYmbb8N4hegKXj5Xegbo5t8lZyxTk7Uy2WkoZhywBzABspJsrIEibpAGwlul4hif3gC8ksmQ2y8jWUNQ==" saltValue="o9mc3I19Fp6Kd3qGk/tFU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Mlijeko_Proizvodi</vt:lpstr>
      <vt:lpstr>Masti_Proteini</vt:lpstr>
      <vt:lpstr>prosjeci_hide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2021-05-31T12:31:56Z</dcterms:modified>
</cp:coreProperties>
</file>