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xr:revisionPtr revIDLastSave="0" documentId="13_ncr:1_{3E4D7658-0064-4408-94E4-A33EB6832993}" xr6:coauthVersionLast="36" xr6:coauthVersionMax="36" xr10:uidLastSave="{00000000-0000-0000-0000-000000000000}"/>
  <bookViews>
    <workbookView xWindow="0" yWindow="0" windowWidth="23040" windowHeight="9195" xr2:uid="{00000000-000D-0000-FFFF-FFFF00000000}"/>
  </bookViews>
  <sheets>
    <sheet name="Klanje_stoka_živina" sheetId="3" r:id="rId1"/>
    <sheet name="prosjeci" sheetId="4" state="hidden" r:id="rId2"/>
  </sheets>
  <definedNames>
    <definedName name="_xlnm._FilterDatabase" localSheetId="0" hidden="1">Klanje_stoka_živina!$L$345:$L$346</definedName>
    <definedName name="Slicer_Godina">#N/A</definedName>
    <definedName name="Slicer_Jedinica_mjere">#N/A</definedName>
    <definedName name="Slicer_Kategorije_stoke">#N/A</definedName>
    <definedName name="Slicer_Mjesec">#N/A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22" i="3" l="1"/>
  <c r="N824" i="3"/>
  <c r="N825" i="3"/>
  <c r="N827" i="3"/>
  <c r="N828" i="3"/>
  <c r="N829" i="3"/>
  <c r="N830" i="3"/>
  <c r="N831" i="3"/>
  <c r="N832" i="3"/>
  <c r="N834" i="3"/>
  <c r="N835" i="3"/>
  <c r="N836" i="3"/>
  <c r="N838" i="3"/>
  <c r="N839" i="3"/>
  <c r="N841" i="3"/>
  <c r="N842" i="3"/>
  <c r="N843" i="3"/>
  <c r="N844" i="3"/>
  <c r="N845" i="3"/>
  <c r="N846" i="3"/>
  <c r="N848" i="3"/>
  <c r="N821" i="3"/>
  <c r="N800" i="3"/>
  <c r="N801" i="3"/>
  <c r="N802" i="3"/>
  <c r="N803" i="3"/>
  <c r="N804" i="3"/>
  <c r="N807" i="3"/>
  <c r="N808" i="3"/>
  <c r="N810" i="3"/>
  <c r="N811" i="3"/>
  <c r="N813" i="3"/>
  <c r="N814" i="3"/>
  <c r="N815" i="3"/>
  <c r="N816" i="3"/>
  <c r="N817" i="3"/>
  <c r="N818" i="3"/>
  <c r="N797" i="3"/>
  <c r="N799" i="3"/>
  <c r="N794" i="3"/>
  <c r="N796" i="3"/>
  <c r="N793" i="3"/>
  <c r="N792" i="3"/>
  <c r="N788" i="3"/>
  <c r="N789" i="3"/>
  <c r="N790" i="3"/>
  <c r="N785" i="3"/>
  <c r="N786" i="3"/>
  <c r="N787" i="3"/>
  <c r="N780" i="3"/>
  <c r="N782" i="3"/>
  <c r="N783" i="3"/>
  <c r="N773" i="3"/>
  <c r="N774" i="3"/>
  <c r="N775" i="3"/>
  <c r="N776" i="3"/>
  <c r="N779" i="3"/>
  <c r="N771" i="3"/>
  <c r="N772" i="3"/>
  <c r="N768" i="3"/>
  <c r="N769" i="3"/>
  <c r="N766" i="3" l="1"/>
  <c r="N765" i="3"/>
  <c r="L783" i="3" l="1"/>
  <c r="J846" i="3"/>
  <c r="J845" i="3"/>
  <c r="J844" i="3"/>
  <c r="J843" i="3"/>
  <c r="J842" i="3"/>
  <c r="J841" i="3"/>
  <c r="J839" i="3"/>
  <c r="J838" i="3"/>
  <c r="J836" i="3"/>
  <c r="J835" i="3"/>
  <c r="L848" i="3"/>
  <c r="L846" i="3"/>
  <c r="L845" i="3"/>
  <c r="L844" i="3"/>
  <c r="L842" i="3"/>
  <c r="L841" i="3"/>
  <c r="L839" i="3"/>
  <c r="L838" i="3"/>
  <c r="L836" i="3"/>
  <c r="L835" i="3"/>
  <c r="L834" i="3"/>
  <c r="L832" i="3"/>
  <c r="L831" i="3"/>
  <c r="L830" i="3"/>
  <c r="L828" i="3"/>
  <c r="L827" i="3"/>
  <c r="L825" i="3"/>
  <c r="L824" i="3"/>
  <c r="L822" i="3"/>
  <c r="L821" i="3"/>
  <c r="L818" i="3" l="1"/>
  <c r="L817" i="3"/>
  <c r="L816" i="3"/>
  <c r="L813" i="3"/>
  <c r="L811" i="3"/>
  <c r="L810" i="3"/>
  <c r="L808" i="3"/>
  <c r="L807" i="3"/>
  <c r="J817" i="3"/>
  <c r="J816" i="3"/>
  <c r="J785" i="3"/>
  <c r="J815" i="3"/>
  <c r="J814" i="3"/>
  <c r="J813" i="3"/>
  <c r="J811" i="3"/>
  <c r="J810" i="3"/>
  <c r="J808" i="3"/>
  <c r="J807" i="3" l="1"/>
  <c r="J804" i="3"/>
  <c r="J832" i="3" l="1"/>
  <c r="J831" i="3"/>
  <c r="J830" i="3"/>
  <c r="J829" i="3"/>
  <c r="J828" i="3"/>
  <c r="J827" i="3"/>
  <c r="J825" i="3"/>
  <c r="J824" i="3"/>
  <c r="J822" i="3"/>
  <c r="J821" i="3"/>
  <c r="L804" i="3"/>
  <c r="L803" i="3"/>
  <c r="J803" i="3"/>
  <c r="L802" i="3"/>
  <c r="J802" i="3"/>
  <c r="J801" i="3"/>
  <c r="L800" i="3"/>
  <c r="J800" i="3"/>
  <c r="L799" i="3"/>
  <c r="J799" i="3"/>
  <c r="L797" i="3"/>
  <c r="J797" i="3"/>
  <c r="L796" i="3"/>
  <c r="J796" i="3"/>
  <c r="L794" i="3"/>
  <c r="J794" i="3"/>
  <c r="L793" i="3"/>
  <c r="J793" i="3"/>
  <c r="L790" i="3"/>
  <c r="J790" i="3"/>
  <c r="L789" i="3"/>
  <c r="J789" i="3"/>
  <c r="J788" i="3"/>
  <c r="J787" i="3"/>
  <c r="L786" i="3"/>
  <c r="J786" i="3"/>
  <c r="L785" i="3"/>
  <c r="L782" i="3"/>
  <c r="J782" i="3"/>
  <c r="L780" i="3"/>
  <c r="J780" i="3"/>
  <c r="L779" i="3"/>
  <c r="J779" i="3"/>
  <c r="L776" i="3"/>
  <c r="J776" i="3"/>
  <c r="L775" i="3"/>
  <c r="J775" i="3"/>
  <c r="L774" i="3"/>
  <c r="J774" i="3"/>
  <c r="L773" i="3"/>
  <c r="J773" i="3"/>
  <c r="L772" i="3"/>
  <c r="J772" i="3"/>
  <c r="L771" i="3"/>
  <c r="L768" i="3"/>
  <c r="J768" i="3"/>
  <c r="L766" i="3"/>
  <c r="J766" i="3"/>
  <c r="L765" i="3"/>
  <c r="J765" i="3"/>
  <c r="N738" i="3" l="1"/>
  <c r="N740" i="3"/>
  <c r="N741" i="3"/>
  <c r="N743" i="3"/>
  <c r="N744" i="3"/>
  <c r="N745" i="3"/>
  <c r="N746" i="3"/>
  <c r="N747" i="3"/>
  <c r="N748" i="3"/>
  <c r="N751" i="3"/>
  <c r="N752" i="3"/>
  <c r="N754" i="3"/>
  <c r="N755" i="3"/>
  <c r="N757" i="3"/>
  <c r="N758" i="3"/>
  <c r="N759" i="3"/>
  <c r="N760" i="3"/>
  <c r="N761" i="3"/>
  <c r="N762" i="3"/>
  <c r="N737" i="3"/>
  <c r="L752" i="3"/>
  <c r="L754" i="3"/>
  <c r="L755" i="3"/>
  <c r="L757" i="3"/>
  <c r="L758" i="3"/>
  <c r="L761" i="3"/>
  <c r="L762" i="3"/>
  <c r="L751" i="3"/>
  <c r="L738" i="3"/>
  <c r="L740" i="3"/>
  <c r="L741" i="3"/>
  <c r="L743" i="3"/>
  <c r="L744" i="3"/>
  <c r="L746" i="3"/>
  <c r="L747" i="3"/>
  <c r="L748" i="3"/>
  <c r="L737" i="3"/>
  <c r="J752" i="3"/>
  <c r="J754" i="3"/>
  <c r="J755" i="3"/>
  <c r="J757" i="3"/>
  <c r="J758" i="3"/>
  <c r="J760" i="3"/>
  <c r="J761" i="3"/>
  <c r="J762" i="3"/>
  <c r="J751" i="3"/>
  <c r="J738" i="3"/>
  <c r="J740" i="3"/>
  <c r="J741" i="3"/>
  <c r="J743" i="3"/>
  <c r="J744" i="3"/>
  <c r="J746" i="3"/>
  <c r="J747" i="3"/>
  <c r="J748" i="3"/>
  <c r="J737" i="3"/>
  <c r="N710" i="3" l="1"/>
  <c r="N712" i="3"/>
  <c r="N713" i="3"/>
  <c r="N715" i="3"/>
  <c r="N716" i="3"/>
  <c r="N718" i="3"/>
  <c r="N719" i="3"/>
  <c r="N720" i="3"/>
  <c r="N722" i="3"/>
  <c r="N723" i="3"/>
  <c r="N724" i="3"/>
  <c r="N726" i="3"/>
  <c r="N727" i="3"/>
  <c r="N729" i="3"/>
  <c r="N730" i="3"/>
  <c r="N732" i="3"/>
  <c r="N733" i="3"/>
  <c r="N734" i="3"/>
  <c r="N736" i="3"/>
  <c r="N709" i="3"/>
  <c r="L724" i="3"/>
  <c r="L726" i="3"/>
  <c r="L727" i="3"/>
  <c r="L729" i="3"/>
  <c r="L730" i="3"/>
  <c r="L733" i="3"/>
  <c r="L734" i="3"/>
  <c r="L723" i="3"/>
  <c r="L710" i="3"/>
  <c r="L712" i="3"/>
  <c r="L713" i="3"/>
  <c r="L715" i="3"/>
  <c r="L716" i="3"/>
  <c r="L718" i="3"/>
  <c r="L719" i="3"/>
  <c r="L720" i="3"/>
  <c r="L709" i="3"/>
  <c r="J724" i="3"/>
  <c r="J726" i="3"/>
  <c r="J727" i="3"/>
  <c r="J729" i="3"/>
  <c r="J730" i="3"/>
  <c r="J732" i="3"/>
  <c r="J733" i="3"/>
  <c r="J734" i="3"/>
  <c r="J736" i="3"/>
  <c r="J723" i="3"/>
  <c r="J715" i="3"/>
  <c r="J716" i="3"/>
  <c r="J718" i="3"/>
  <c r="J719" i="3"/>
  <c r="J720" i="3"/>
  <c r="J722" i="3"/>
  <c r="J712" i="3"/>
  <c r="J713" i="3"/>
  <c r="J710" i="3"/>
  <c r="J709" i="3"/>
  <c r="N696" i="3" l="1"/>
  <c r="N698" i="3"/>
  <c r="N699" i="3"/>
  <c r="N701" i="3"/>
  <c r="N702" i="3"/>
  <c r="N704" i="3"/>
  <c r="N705" i="3"/>
  <c r="N706" i="3"/>
  <c r="N708" i="3"/>
  <c r="N695" i="3"/>
  <c r="N682" i="3"/>
  <c r="N684" i="3"/>
  <c r="N685" i="3"/>
  <c r="N687" i="3"/>
  <c r="N688" i="3"/>
  <c r="N690" i="3"/>
  <c r="N691" i="3"/>
  <c r="N692" i="3"/>
  <c r="N694" i="3"/>
  <c r="N681" i="3"/>
  <c r="N668" i="3"/>
  <c r="N670" i="3"/>
  <c r="N671" i="3"/>
  <c r="N673" i="3"/>
  <c r="N674" i="3"/>
  <c r="N675" i="3"/>
  <c r="N677" i="3"/>
  <c r="N678" i="3"/>
  <c r="N667" i="3"/>
  <c r="N654" i="3"/>
  <c r="N656" i="3"/>
  <c r="N659" i="3"/>
  <c r="N660" i="3"/>
  <c r="N661" i="3"/>
  <c r="N662" i="3"/>
  <c r="N663" i="3"/>
  <c r="N664" i="3"/>
  <c r="N653" i="3"/>
  <c r="N640" i="3"/>
  <c r="N642" i="3"/>
  <c r="N643" i="3"/>
  <c r="N645" i="3"/>
  <c r="N646" i="3"/>
  <c r="N647" i="3"/>
  <c r="N648" i="3"/>
  <c r="N649" i="3"/>
  <c r="N650" i="3"/>
  <c r="N639" i="3"/>
  <c r="N626" i="3"/>
  <c r="N628" i="3"/>
  <c r="N629" i="3"/>
  <c r="N631" i="3"/>
  <c r="N632" i="3"/>
  <c r="N633" i="3"/>
  <c r="N634" i="3"/>
  <c r="N635" i="3"/>
  <c r="N636" i="3"/>
  <c r="N625" i="3"/>
  <c r="N612" i="3"/>
  <c r="N614" i="3"/>
  <c r="N617" i="3"/>
  <c r="N618" i="3"/>
  <c r="N619" i="3"/>
  <c r="N620" i="3"/>
  <c r="N621" i="3"/>
  <c r="N622" i="3"/>
  <c r="N611" i="3"/>
  <c r="N598" i="3"/>
  <c r="N600" i="3"/>
  <c r="N603" i="3"/>
  <c r="N604" i="3"/>
  <c r="N605" i="3"/>
  <c r="N606" i="3"/>
  <c r="N607" i="3"/>
  <c r="N608" i="3"/>
  <c r="N597" i="3"/>
  <c r="N584" i="3" l="1"/>
  <c r="N586" i="3"/>
  <c r="N587" i="3"/>
  <c r="N589" i="3"/>
  <c r="N590" i="3"/>
  <c r="N591" i="3"/>
  <c r="N592" i="3"/>
  <c r="N593" i="3"/>
  <c r="N594" i="3"/>
  <c r="N583" i="3"/>
  <c r="N570" i="3"/>
  <c r="N572" i="3"/>
  <c r="N573" i="3"/>
  <c r="N575" i="3"/>
  <c r="N576" i="3"/>
  <c r="N577" i="3"/>
  <c r="N578" i="3"/>
  <c r="N579" i="3"/>
  <c r="N580" i="3"/>
  <c r="N569" i="3"/>
  <c r="N556" i="3"/>
  <c r="N558" i="3"/>
  <c r="N559" i="3"/>
  <c r="N561" i="3"/>
  <c r="N562" i="3"/>
  <c r="N563" i="3"/>
  <c r="N564" i="3"/>
  <c r="N565" i="3"/>
  <c r="N566" i="3"/>
  <c r="N555" i="3"/>
  <c r="N542" i="3"/>
  <c r="N544" i="3"/>
  <c r="N545" i="3"/>
  <c r="N547" i="3"/>
  <c r="N548" i="3"/>
  <c r="N549" i="3"/>
  <c r="N550" i="3"/>
  <c r="N551" i="3"/>
  <c r="N552" i="3"/>
  <c r="N541" i="3"/>
  <c r="N528" i="3"/>
  <c r="N530" i="3"/>
  <c r="N531" i="3"/>
  <c r="N533" i="3"/>
  <c r="N534" i="3"/>
  <c r="N536" i="3"/>
  <c r="N537" i="3"/>
  <c r="N538" i="3"/>
  <c r="N540" i="3"/>
  <c r="N527" i="3"/>
  <c r="N526" i="3"/>
  <c r="N514" i="3"/>
  <c r="N515" i="3"/>
  <c r="N516" i="3"/>
  <c r="N517" i="3"/>
  <c r="N519" i="3"/>
  <c r="N520" i="3"/>
  <c r="N522" i="3"/>
  <c r="N523" i="3"/>
  <c r="N524" i="3"/>
  <c r="N513" i="3"/>
  <c r="N500" i="3"/>
  <c r="N501" i="3"/>
  <c r="N502" i="3"/>
  <c r="N503" i="3"/>
  <c r="N505" i="3"/>
  <c r="N506" i="3"/>
  <c r="N507" i="3"/>
  <c r="N508" i="3"/>
  <c r="N509" i="3"/>
  <c r="N510" i="3"/>
  <c r="N512" i="3"/>
  <c r="N499" i="3"/>
  <c r="N486" i="3"/>
  <c r="N488" i="3"/>
  <c r="N489" i="3"/>
  <c r="N491" i="3"/>
  <c r="N492" i="3"/>
  <c r="N493" i="3"/>
  <c r="N494" i="3"/>
  <c r="N495" i="3"/>
  <c r="N496" i="3"/>
  <c r="N498" i="3"/>
  <c r="N485" i="3"/>
  <c r="N481" i="3"/>
  <c r="N482" i="3"/>
  <c r="N484" i="3"/>
  <c r="N472" i="3"/>
  <c r="N474" i="3"/>
  <c r="N475" i="3"/>
  <c r="N477" i="3"/>
  <c r="N478" i="3"/>
  <c r="N479" i="3"/>
  <c r="N480" i="3"/>
  <c r="N471" i="3"/>
  <c r="N458" i="3"/>
  <c r="N460" i="3"/>
  <c r="N461" i="3"/>
  <c r="N463" i="3"/>
  <c r="N464" i="3"/>
  <c r="N465" i="3"/>
  <c r="N466" i="3"/>
  <c r="N467" i="3"/>
  <c r="N468" i="3"/>
  <c r="N470" i="3"/>
  <c r="N457" i="3"/>
  <c r="N444" i="3"/>
  <c r="N446" i="3"/>
  <c r="N447" i="3"/>
  <c r="N449" i="3"/>
  <c r="N450" i="3"/>
  <c r="N451" i="3"/>
  <c r="N452" i="3"/>
  <c r="N453" i="3"/>
  <c r="N454" i="3"/>
  <c r="N443" i="3"/>
  <c r="N430" i="3"/>
  <c r="N432" i="3"/>
  <c r="N435" i="3"/>
  <c r="N436" i="3"/>
  <c r="N437" i="3"/>
  <c r="N438" i="3"/>
  <c r="N439" i="3"/>
  <c r="N440" i="3"/>
  <c r="N429" i="3"/>
  <c r="N416" i="3"/>
  <c r="N418" i="3"/>
  <c r="N419" i="3"/>
  <c r="N421" i="3"/>
  <c r="N422" i="3"/>
  <c r="N423" i="3"/>
  <c r="N424" i="3"/>
  <c r="N425" i="3"/>
  <c r="N426" i="3"/>
  <c r="N415" i="3"/>
  <c r="N402" i="3"/>
  <c r="N404" i="3"/>
  <c r="N405" i="3"/>
  <c r="N407" i="3"/>
  <c r="N408" i="3"/>
  <c r="N409" i="3"/>
  <c r="N410" i="3"/>
  <c r="N411" i="3"/>
  <c r="N412" i="3"/>
  <c r="N401" i="3"/>
  <c r="N388" i="3"/>
  <c r="N390" i="3"/>
  <c r="N391" i="3"/>
  <c r="N393" i="3"/>
  <c r="N394" i="3"/>
  <c r="N395" i="3"/>
  <c r="N396" i="3"/>
  <c r="N397" i="3"/>
  <c r="N398" i="3"/>
  <c r="N387" i="3"/>
  <c r="N374" i="3"/>
  <c r="N376" i="3"/>
  <c r="N377" i="3"/>
  <c r="N379" i="3"/>
  <c r="N380" i="3"/>
  <c r="N381" i="3"/>
  <c r="N382" i="3"/>
  <c r="N383" i="3"/>
  <c r="N384" i="3"/>
  <c r="N373" i="3"/>
  <c r="N360" i="3"/>
  <c r="N362" i="3"/>
  <c r="N363" i="3"/>
  <c r="N365" i="3"/>
  <c r="N366" i="3"/>
  <c r="N367" i="3"/>
  <c r="N368" i="3"/>
  <c r="N369" i="3"/>
  <c r="N370" i="3"/>
  <c r="N359" i="3"/>
  <c r="N346" i="3"/>
  <c r="N348" i="3"/>
  <c r="N349" i="3"/>
  <c r="N351" i="3"/>
  <c r="N352" i="3"/>
  <c r="N353" i="3"/>
  <c r="N354" i="3"/>
  <c r="N355" i="3"/>
  <c r="N356" i="3"/>
  <c r="N358" i="3"/>
  <c r="N345" i="3"/>
  <c r="N332" i="3"/>
  <c r="N333" i="3"/>
  <c r="N334" i="3"/>
  <c r="N335" i="3"/>
  <c r="N337" i="3"/>
  <c r="N338" i="3"/>
  <c r="N340" i="3"/>
  <c r="N341" i="3"/>
  <c r="N342" i="3"/>
  <c r="N331" i="3"/>
  <c r="N318" i="3"/>
  <c r="N319" i="3"/>
  <c r="N320" i="3"/>
  <c r="N321" i="3"/>
  <c r="N323" i="3"/>
  <c r="N324" i="3"/>
  <c r="N325" i="3"/>
  <c r="N326" i="3"/>
  <c r="N327" i="3"/>
  <c r="N328" i="3"/>
  <c r="N317" i="3"/>
  <c r="N304" i="3"/>
  <c r="N305" i="3"/>
  <c r="N306" i="3"/>
  <c r="N307" i="3"/>
  <c r="N309" i="3"/>
  <c r="N310" i="3"/>
  <c r="N312" i="3"/>
  <c r="N313" i="3"/>
  <c r="N314" i="3"/>
  <c r="N316" i="3"/>
  <c r="N303" i="3"/>
  <c r="N290" i="3"/>
  <c r="N291" i="3"/>
  <c r="N292" i="3"/>
  <c r="N293" i="3"/>
  <c r="N295" i="3"/>
  <c r="N296" i="3"/>
  <c r="N298" i="3"/>
  <c r="N299" i="3"/>
  <c r="N300" i="3"/>
  <c r="N302" i="3"/>
  <c r="N289" i="3"/>
  <c r="N276" i="3"/>
  <c r="N277" i="3"/>
  <c r="N278" i="3"/>
  <c r="N279" i="3"/>
  <c r="N284" i="3"/>
  <c r="N285" i="3"/>
  <c r="N286" i="3"/>
  <c r="N288" i="3"/>
  <c r="N275" i="3"/>
  <c r="N262" i="3"/>
  <c r="N263" i="3"/>
  <c r="N264" i="3"/>
  <c r="N265" i="3"/>
  <c r="N270" i="3"/>
  <c r="N271" i="3"/>
  <c r="N272" i="3"/>
  <c r="N274" i="3"/>
  <c r="N261" i="3"/>
  <c r="N248" i="3"/>
  <c r="N249" i="3"/>
  <c r="N250" i="3"/>
  <c r="N251" i="3"/>
  <c r="N253" i="3"/>
  <c r="N254" i="3"/>
  <c r="N255" i="3"/>
  <c r="N256" i="3"/>
  <c r="N257" i="3"/>
  <c r="N258" i="3"/>
  <c r="N260" i="3"/>
  <c r="N247" i="3"/>
  <c r="N234" i="3"/>
  <c r="N235" i="3"/>
  <c r="N236" i="3"/>
  <c r="N237" i="3"/>
  <c r="N239" i="3"/>
  <c r="N240" i="3"/>
  <c r="N241" i="3"/>
  <c r="N242" i="3"/>
  <c r="N243" i="3"/>
  <c r="N244" i="3"/>
  <c r="N246" i="3"/>
  <c r="N233" i="3"/>
  <c r="N220" i="3"/>
  <c r="N221" i="3"/>
  <c r="N222" i="3"/>
  <c r="N223" i="3"/>
  <c r="N225" i="3"/>
  <c r="N226" i="3"/>
  <c r="N227" i="3"/>
  <c r="N228" i="3"/>
  <c r="N229" i="3"/>
  <c r="N230" i="3"/>
  <c r="N232" i="3"/>
  <c r="N219" i="3"/>
  <c r="N206" i="3"/>
  <c r="N207" i="3"/>
  <c r="N208" i="3"/>
  <c r="N209" i="3"/>
  <c r="N211" i="3"/>
  <c r="N212" i="3"/>
  <c r="N213" i="3"/>
  <c r="N214" i="3"/>
  <c r="N215" i="3"/>
  <c r="N216" i="3"/>
  <c r="N218" i="3"/>
  <c r="N205" i="3"/>
  <c r="N192" i="3"/>
  <c r="N193" i="3"/>
  <c r="N194" i="3"/>
  <c r="N195" i="3"/>
  <c r="N197" i="3"/>
  <c r="N198" i="3"/>
  <c r="N199" i="3"/>
  <c r="N200" i="3"/>
  <c r="N201" i="3"/>
  <c r="N202" i="3"/>
  <c r="N191" i="3"/>
  <c r="N178" i="3"/>
  <c r="N179" i="3"/>
  <c r="N180" i="3"/>
  <c r="N181" i="3"/>
  <c r="N183" i="3"/>
  <c r="N184" i="3"/>
  <c r="N185" i="3"/>
  <c r="N186" i="3"/>
  <c r="N187" i="3"/>
  <c r="N188" i="3"/>
  <c r="N177" i="3"/>
  <c r="N164" i="3"/>
  <c r="N165" i="3"/>
  <c r="N166" i="3"/>
  <c r="N167" i="3"/>
  <c r="N169" i="3"/>
  <c r="N170" i="3"/>
  <c r="N171" i="3"/>
  <c r="N172" i="3"/>
  <c r="N173" i="3"/>
  <c r="N174" i="3"/>
  <c r="N176" i="3"/>
  <c r="N163" i="3"/>
  <c r="N150" i="3"/>
  <c r="N151" i="3"/>
  <c r="N152" i="3"/>
  <c r="N153" i="3"/>
  <c r="N155" i="3"/>
  <c r="N156" i="3"/>
  <c r="N157" i="3"/>
  <c r="N158" i="3"/>
  <c r="N159" i="3"/>
  <c r="N160" i="3"/>
  <c r="N162" i="3"/>
  <c r="N149" i="3"/>
  <c r="N136" i="3"/>
  <c r="N137" i="3"/>
  <c r="N138" i="3"/>
  <c r="N139" i="3"/>
  <c r="N141" i="3"/>
  <c r="N142" i="3"/>
  <c r="N143" i="3"/>
  <c r="N144" i="3"/>
  <c r="N145" i="3"/>
  <c r="N146" i="3"/>
  <c r="N148" i="3"/>
  <c r="N135" i="3"/>
  <c r="N122" i="3"/>
  <c r="N123" i="3"/>
  <c r="N124" i="3"/>
  <c r="N125" i="3"/>
  <c r="N127" i="3"/>
  <c r="N128" i="3"/>
  <c r="N129" i="3"/>
  <c r="N130" i="3"/>
  <c r="N131" i="3"/>
  <c r="N132" i="3"/>
  <c r="N121" i="3"/>
  <c r="N108" i="3"/>
  <c r="N109" i="3"/>
  <c r="N110" i="3"/>
  <c r="N111" i="3"/>
  <c r="N113" i="3"/>
  <c r="N114" i="3"/>
  <c r="N115" i="3"/>
  <c r="N116" i="3"/>
  <c r="N117" i="3"/>
  <c r="N118" i="3"/>
  <c r="N107" i="3"/>
  <c r="N94" i="3"/>
  <c r="N95" i="3"/>
  <c r="N96" i="3"/>
  <c r="N97" i="3"/>
  <c r="N99" i="3"/>
  <c r="N100" i="3"/>
  <c r="N101" i="3"/>
  <c r="N102" i="3"/>
  <c r="N103" i="3"/>
  <c r="N104" i="3"/>
  <c r="N93" i="3"/>
  <c r="N80" i="3" l="1"/>
  <c r="N81" i="3"/>
  <c r="N82" i="3"/>
  <c r="N83" i="3"/>
  <c r="N85" i="3"/>
  <c r="N86" i="3"/>
  <c r="N87" i="3"/>
  <c r="N88" i="3"/>
  <c r="N89" i="3"/>
  <c r="N90" i="3"/>
  <c r="N79" i="3"/>
  <c r="N66" i="3"/>
  <c r="N67" i="3"/>
  <c r="N68" i="3"/>
  <c r="N69" i="3"/>
  <c r="N71" i="3"/>
  <c r="N72" i="3"/>
  <c r="N73" i="3"/>
  <c r="N74" i="3"/>
  <c r="N75" i="3"/>
  <c r="N76" i="3"/>
  <c r="N65" i="3"/>
  <c r="N52" i="3"/>
  <c r="N53" i="3"/>
  <c r="N54" i="3"/>
  <c r="N55" i="3"/>
  <c r="N57" i="3"/>
  <c r="N58" i="3"/>
  <c r="N59" i="3"/>
  <c r="N60" i="3"/>
  <c r="N61" i="3"/>
  <c r="N62" i="3"/>
  <c r="N64" i="3"/>
  <c r="N51" i="3"/>
  <c r="N38" i="3"/>
  <c r="N39" i="3"/>
  <c r="N40" i="3"/>
  <c r="N41" i="3"/>
  <c r="N43" i="3"/>
  <c r="N44" i="3"/>
  <c r="N45" i="3"/>
  <c r="N46" i="3"/>
  <c r="N47" i="3"/>
  <c r="N48" i="3"/>
  <c r="N50" i="3"/>
  <c r="N37" i="3"/>
  <c r="N24" i="3"/>
  <c r="N26" i="3"/>
  <c r="N27" i="3"/>
  <c r="N29" i="3"/>
  <c r="N30" i="3"/>
  <c r="N31" i="3"/>
  <c r="N32" i="3"/>
  <c r="N33" i="3"/>
  <c r="N34" i="3"/>
  <c r="N36" i="3"/>
  <c r="N23" i="3"/>
  <c r="N10" i="3"/>
  <c r="N12" i="3"/>
  <c r="N13" i="3"/>
  <c r="N15" i="3"/>
  <c r="N16" i="3"/>
  <c r="N17" i="3"/>
  <c r="N18" i="3"/>
  <c r="N19" i="3"/>
  <c r="N20" i="3"/>
  <c r="N22" i="3"/>
  <c r="N9" i="3"/>
  <c r="L682" i="3"/>
  <c r="L684" i="3"/>
  <c r="L685" i="3"/>
  <c r="L687" i="3"/>
  <c r="L688" i="3"/>
  <c r="L690" i="3"/>
  <c r="L691" i="3"/>
  <c r="L692" i="3"/>
  <c r="L694" i="3"/>
  <c r="L695" i="3"/>
  <c r="L696" i="3"/>
  <c r="L698" i="3"/>
  <c r="L699" i="3"/>
  <c r="L701" i="3"/>
  <c r="L702" i="3"/>
  <c r="L705" i="3"/>
  <c r="L706" i="3"/>
  <c r="L708" i="3"/>
  <c r="L681" i="3"/>
  <c r="L626" i="3"/>
  <c r="L628" i="3"/>
  <c r="L629" i="3"/>
  <c r="L631" i="3"/>
  <c r="L632" i="3"/>
  <c r="L633" i="3"/>
  <c r="L634" i="3"/>
  <c r="L635" i="3"/>
  <c r="L636" i="3"/>
  <c r="L639" i="3"/>
  <c r="L640" i="3"/>
  <c r="L642" i="3"/>
  <c r="L643" i="3"/>
  <c r="L645" i="3"/>
  <c r="L646" i="3"/>
  <c r="L647" i="3"/>
  <c r="L648" i="3"/>
  <c r="L649" i="3"/>
  <c r="L650" i="3"/>
  <c r="L653" i="3"/>
  <c r="L654" i="3"/>
  <c r="L656" i="3"/>
  <c r="L657" i="3"/>
  <c r="L659" i="3"/>
  <c r="L660" i="3"/>
  <c r="L661" i="3"/>
  <c r="L662" i="3"/>
  <c r="L663" i="3"/>
  <c r="L664" i="3"/>
  <c r="L666" i="3"/>
  <c r="L667" i="3"/>
  <c r="L668" i="3"/>
  <c r="L670" i="3"/>
  <c r="L671" i="3"/>
  <c r="L673" i="3"/>
  <c r="L674" i="3"/>
  <c r="L675" i="3"/>
  <c r="L676" i="3"/>
  <c r="L677" i="3"/>
  <c r="L678" i="3"/>
  <c r="L680" i="3"/>
  <c r="L625" i="3"/>
  <c r="L606" i="3"/>
  <c r="L608" i="3"/>
  <c r="L486" i="3"/>
  <c r="L488" i="3"/>
  <c r="L489" i="3"/>
  <c r="L491" i="3"/>
  <c r="L492" i="3"/>
  <c r="L493" i="3"/>
  <c r="L494" i="3"/>
  <c r="L495" i="3"/>
  <c r="L496" i="3"/>
  <c r="L498" i="3"/>
  <c r="L499" i="3"/>
  <c r="L500" i="3"/>
  <c r="L502" i="3"/>
  <c r="L503" i="3"/>
  <c r="L505" i="3"/>
  <c r="L506" i="3"/>
  <c r="L507" i="3"/>
  <c r="L508" i="3"/>
  <c r="L509" i="3"/>
  <c r="L510" i="3"/>
  <c r="L512" i="3"/>
  <c r="L513" i="3"/>
  <c r="L514" i="3"/>
  <c r="L516" i="3"/>
  <c r="L517" i="3"/>
  <c r="L519" i="3"/>
  <c r="L520" i="3"/>
  <c r="L522" i="3"/>
  <c r="L523" i="3"/>
  <c r="L524" i="3"/>
  <c r="L527" i="3"/>
  <c r="L528" i="3"/>
  <c r="L530" i="3"/>
  <c r="L531" i="3"/>
  <c r="L533" i="3"/>
  <c r="L534" i="3"/>
  <c r="L536" i="3"/>
  <c r="L537" i="3"/>
  <c r="L538" i="3"/>
  <c r="L541" i="3"/>
  <c r="L542" i="3"/>
  <c r="L544" i="3"/>
  <c r="L547" i="3"/>
  <c r="L548" i="3"/>
  <c r="L549" i="3"/>
  <c r="L550" i="3"/>
  <c r="L551" i="3"/>
  <c r="L552" i="3"/>
  <c r="L555" i="3"/>
  <c r="L556" i="3"/>
  <c r="L558" i="3"/>
  <c r="L559" i="3"/>
  <c r="L561" i="3"/>
  <c r="L562" i="3"/>
  <c r="L563" i="3"/>
  <c r="L564" i="3"/>
  <c r="L565" i="3"/>
  <c r="L566" i="3"/>
  <c r="L569" i="3"/>
  <c r="L570" i="3"/>
  <c r="L571" i="3"/>
  <c r="L572" i="3"/>
  <c r="L575" i="3"/>
  <c r="L576" i="3"/>
  <c r="L577" i="3"/>
  <c r="L578" i="3"/>
  <c r="L579" i="3"/>
  <c r="L580" i="3"/>
  <c r="L583" i="3"/>
  <c r="L584" i="3"/>
  <c r="L586" i="3"/>
  <c r="L589" i="3"/>
  <c r="L590" i="3"/>
  <c r="L591" i="3"/>
  <c r="L592" i="3"/>
  <c r="L593" i="3"/>
  <c r="L594" i="3"/>
  <c r="L597" i="3"/>
  <c r="L598" i="3"/>
  <c r="L600" i="3"/>
  <c r="L603" i="3"/>
  <c r="L604" i="3"/>
  <c r="L605" i="3"/>
  <c r="L607" i="3"/>
  <c r="L611" i="3"/>
  <c r="L612" i="3"/>
  <c r="L614" i="3"/>
  <c r="L617" i="3"/>
  <c r="L618" i="3"/>
  <c r="L619" i="3"/>
  <c r="L620" i="3"/>
  <c r="L621" i="3"/>
  <c r="L622" i="3"/>
  <c r="L485" i="3"/>
  <c r="L470" i="3"/>
  <c r="L402" i="3"/>
  <c r="L404" i="3"/>
  <c r="L405" i="3"/>
  <c r="L407" i="3"/>
  <c r="L408" i="3"/>
  <c r="L409" i="3"/>
  <c r="L410" i="3"/>
  <c r="L411" i="3"/>
  <c r="L412" i="3"/>
  <c r="L415" i="3"/>
  <c r="L416" i="3"/>
  <c r="L418" i="3"/>
  <c r="L419" i="3"/>
  <c r="L421" i="3"/>
  <c r="L422" i="3"/>
  <c r="L423" i="3"/>
  <c r="L424" i="3"/>
  <c r="L425" i="3"/>
  <c r="L426" i="3"/>
  <c r="L429" i="3"/>
  <c r="L430" i="3"/>
  <c r="L432" i="3"/>
  <c r="L435" i="3"/>
  <c r="L436" i="3"/>
  <c r="L437" i="3"/>
  <c r="L438" i="3"/>
  <c r="L439" i="3"/>
  <c r="L440" i="3"/>
  <c r="L443" i="3"/>
  <c r="L444" i="3"/>
  <c r="L446" i="3"/>
  <c r="L449" i="3"/>
  <c r="L450" i="3"/>
  <c r="L451" i="3"/>
  <c r="L452" i="3"/>
  <c r="L453" i="3"/>
  <c r="L454" i="3"/>
  <c r="L457" i="3"/>
  <c r="L458" i="3"/>
  <c r="L460" i="3"/>
  <c r="L461" i="3"/>
  <c r="L463" i="3"/>
  <c r="L464" i="3"/>
  <c r="L465" i="3"/>
  <c r="L466" i="3"/>
  <c r="L467" i="3"/>
  <c r="L468" i="3"/>
  <c r="L471" i="3"/>
  <c r="L472" i="3"/>
  <c r="L474" i="3"/>
  <c r="L475" i="3"/>
  <c r="L477" i="3"/>
  <c r="L478" i="3"/>
  <c r="L479" i="3"/>
  <c r="L480" i="3"/>
  <c r="L481" i="3"/>
  <c r="L482" i="3"/>
  <c r="L484" i="3"/>
  <c r="L401" i="3"/>
  <c r="L346" i="3"/>
  <c r="L348" i="3"/>
  <c r="L349" i="3"/>
  <c r="L351" i="3"/>
  <c r="L352" i="3"/>
  <c r="L353" i="3"/>
  <c r="L354" i="3"/>
  <c r="L355" i="3"/>
  <c r="L356" i="3"/>
  <c r="L358" i="3"/>
  <c r="L359" i="3"/>
  <c r="L360" i="3"/>
  <c r="L362" i="3"/>
  <c r="L365" i="3"/>
  <c r="L366" i="3"/>
  <c r="L367" i="3"/>
  <c r="L368" i="3"/>
  <c r="L369" i="3"/>
  <c r="L370" i="3"/>
  <c r="L372" i="3"/>
  <c r="L373" i="3"/>
  <c r="L374" i="3"/>
  <c r="L376" i="3"/>
  <c r="L379" i="3"/>
  <c r="L380" i="3"/>
  <c r="L381" i="3"/>
  <c r="L382" i="3"/>
  <c r="L383" i="3"/>
  <c r="L384" i="3"/>
  <c r="L387" i="3"/>
  <c r="L388" i="3"/>
  <c r="L390" i="3"/>
  <c r="L393" i="3"/>
  <c r="L394" i="3"/>
  <c r="L395" i="3"/>
  <c r="L396" i="3"/>
  <c r="L397" i="3"/>
  <c r="L398" i="3"/>
  <c r="L345" i="3"/>
  <c r="J367" i="3"/>
  <c r="J682" i="3"/>
  <c r="J684" i="3"/>
  <c r="J685" i="3"/>
  <c r="J687" i="3"/>
  <c r="J688" i="3"/>
  <c r="J690" i="3"/>
  <c r="J691" i="3"/>
  <c r="J692" i="3"/>
  <c r="J694" i="3"/>
  <c r="J695" i="3"/>
  <c r="J696" i="3"/>
  <c r="J698" i="3"/>
  <c r="J699" i="3"/>
  <c r="J701" i="3"/>
  <c r="J702" i="3"/>
  <c r="J704" i="3"/>
  <c r="J708" i="3"/>
  <c r="J681" i="3"/>
  <c r="J486" i="3"/>
  <c r="J488" i="3"/>
  <c r="J489" i="3"/>
  <c r="J491" i="3"/>
  <c r="J492" i="3"/>
  <c r="J493" i="3"/>
  <c r="J494" i="3"/>
  <c r="J495" i="3"/>
  <c r="J496" i="3"/>
  <c r="J499" i="3"/>
  <c r="J500" i="3"/>
  <c r="J502" i="3"/>
  <c r="J503" i="3"/>
  <c r="J505" i="3"/>
  <c r="J506" i="3"/>
  <c r="J507" i="3"/>
  <c r="J508" i="3"/>
  <c r="J509" i="3"/>
  <c r="J510" i="3"/>
  <c r="J512" i="3"/>
  <c r="J513" i="3"/>
  <c r="J514" i="3"/>
  <c r="J516" i="3"/>
  <c r="J517" i="3"/>
  <c r="J519" i="3"/>
  <c r="J520" i="3"/>
  <c r="J521" i="3"/>
  <c r="J522" i="3"/>
  <c r="J523" i="3"/>
  <c r="J524" i="3"/>
  <c r="J526" i="3"/>
  <c r="J527" i="3"/>
  <c r="J528" i="3"/>
  <c r="J530" i="3"/>
  <c r="J531" i="3"/>
  <c r="J533" i="3"/>
  <c r="J534" i="3"/>
  <c r="J535" i="3"/>
  <c r="J536" i="3"/>
  <c r="J537" i="3"/>
  <c r="J538" i="3"/>
  <c r="J540" i="3"/>
  <c r="J541" i="3"/>
  <c r="J542" i="3"/>
  <c r="J544" i="3"/>
  <c r="J547" i="3"/>
  <c r="J548" i="3"/>
  <c r="J550" i="3"/>
  <c r="J551" i="3"/>
  <c r="J552" i="3"/>
  <c r="J555" i="3"/>
  <c r="J556" i="3"/>
  <c r="J558" i="3"/>
  <c r="J561" i="3"/>
  <c r="J562" i="3"/>
  <c r="J564" i="3"/>
  <c r="J565" i="3"/>
  <c r="J566" i="3"/>
  <c r="J569" i="3"/>
  <c r="J570" i="3"/>
  <c r="J572" i="3"/>
  <c r="J573" i="3"/>
  <c r="J577" i="3"/>
  <c r="J578" i="3"/>
  <c r="J579" i="3"/>
  <c r="J580" i="3"/>
  <c r="J583" i="3"/>
  <c r="J584" i="3"/>
  <c r="J586" i="3"/>
  <c r="J587" i="3"/>
  <c r="J591" i="3"/>
  <c r="J592" i="3"/>
  <c r="J593" i="3"/>
  <c r="J594" i="3"/>
  <c r="J597" i="3"/>
  <c r="J598" i="3"/>
  <c r="J600" i="3"/>
  <c r="J601" i="3"/>
  <c r="J603" i="3"/>
  <c r="J604" i="3"/>
  <c r="J605" i="3"/>
  <c r="J606" i="3"/>
  <c r="J607" i="3"/>
  <c r="J608" i="3"/>
  <c r="J611" i="3"/>
  <c r="J612" i="3"/>
  <c r="J614" i="3"/>
  <c r="J615" i="3"/>
  <c r="J617" i="3"/>
  <c r="J618" i="3"/>
  <c r="J619" i="3"/>
  <c r="J620" i="3"/>
  <c r="J621" i="3"/>
  <c r="J622" i="3"/>
  <c r="J625" i="3"/>
  <c r="J626" i="3"/>
  <c r="J628" i="3"/>
  <c r="J629" i="3"/>
  <c r="J631" i="3"/>
  <c r="J632" i="3"/>
  <c r="J634" i="3"/>
  <c r="J635" i="3"/>
  <c r="J636" i="3"/>
  <c r="J639" i="3"/>
  <c r="J640" i="3"/>
  <c r="J642" i="3"/>
  <c r="J643" i="3"/>
  <c r="J645" i="3"/>
  <c r="J646" i="3"/>
  <c r="J647" i="3"/>
  <c r="J648" i="3"/>
  <c r="J649" i="3"/>
  <c r="J650" i="3"/>
  <c r="J653" i="3"/>
  <c r="J654" i="3"/>
  <c r="J656" i="3"/>
  <c r="J657" i="3"/>
  <c r="J659" i="3"/>
  <c r="J660" i="3"/>
  <c r="J661" i="3"/>
  <c r="J662" i="3"/>
  <c r="J663" i="3"/>
  <c r="J664" i="3"/>
  <c r="J667" i="3"/>
  <c r="J668" i="3"/>
  <c r="J670" i="3"/>
  <c r="J671" i="3"/>
  <c r="J673" i="3"/>
  <c r="J674" i="3"/>
  <c r="J675" i="3"/>
  <c r="J676" i="3"/>
  <c r="J677" i="3"/>
  <c r="J678" i="3"/>
  <c r="J485" i="3"/>
  <c r="J418" i="3"/>
  <c r="J419" i="3"/>
  <c r="J421" i="3"/>
  <c r="J422" i="3"/>
  <c r="J423" i="3"/>
  <c r="J424" i="3"/>
  <c r="J425" i="3"/>
  <c r="J426" i="3"/>
  <c r="J429" i="3"/>
  <c r="J430" i="3"/>
  <c r="J432" i="3"/>
  <c r="J435" i="3"/>
  <c r="J436" i="3"/>
  <c r="J437" i="3"/>
  <c r="J438" i="3"/>
  <c r="J439" i="3"/>
  <c r="J440" i="3"/>
  <c r="J443" i="3"/>
  <c r="J444" i="3"/>
  <c r="J446" i="3"/>
  <c r="J449" i="3"/>
  <c r="J450" i="3"/>
  <c r="J451" i="3"/>
  <c r="J452" i="3"/>
  <c r="J453" i="3"/>
  <c r="J454" i="3"/>
  <c r="J457" i="3"/>
  <c r="J458" i="3"/>
  <c r="J460" i="3"/>
  <c r="J461" i="3"/>
  <c r="J463" i="3"/>
  <c r="J464" i="3"/>
  <c r="J465" i="3"/>
  <c r="J466" i="3"/>
  <c r="J467" i="3"/>
  <c r="J468" i="3"/>
  <c r="J471" i="3"/>
  <c r="J472" i="3"/>
  <c r="J474" i="3"/>
  <c r="J475" i="3"/>
  <c r="J477" i="3"/>
  <c r="J478" i="3"/>
  <c r="J479" i="3"/>
  <c r="J480" i="3"/>
  <c r="J481" i="3"/>
  <c r="J482" i="3"/>
  <c r="J416" i="3"/>
  <c r="J360" i="3"/>
  <c r="J362" i="3"/>
  <c r="J363" i="3"/>
  <c r="J365" i="3"/>
  <c r="J366" i="3"/>
  <c r="J368" i="3"/>
  <c r="J369" i="3"/>
  <c r="J370" i="3"/>
  <c r="J372" i="3"/>
  <c r="J373" i="3"/>
  <c r="J374" i="3"/>
  <c r="J376" i="3"/>
  <c r="J377" i="3"/>
  <c r="J379" i="3"/>
  <c r="J380" i="3"/>
  <c r="J381" i="3"/>
  <c r="J382" i="3"/>
  <c r="J383" i="3"/>
  <c r="J384" i="3"/>
  <c r="J387" i="3"/>
  <c r="J388" i="3"/>
  <c r="J390" i="3"/>
  <c r="J391" i="3"/>
  <c r="J393" i="3"/>
  <c r="J394" i="3"/>
  <c r="J395" i="3"/>
  <c r="J396" i="3"/>
  <c r="J397" i="3"/>
  <c r="J398" i="3"/>
  <c r="J400" i="3"/>
  <c r="J401" i="3"/>
  <c r="J402" i="3"/>
  <c r="J404" i="3"/>
  <c r="J405" i="3"/>
  <c r="J407" i="3"/>
  <c r="J408" i="3"/>
  <c r="J409" i="3"/>
  <c r="J410" i="3"/>
  <c r="J411" i="3"/>
  <c r="J412" i="3"/>
  <c r="J415" i="3"/>
  <c r="J359" i="3"/>
  <c r="J332" i="3"/>
  <c r="J333" i="3"/>
  <c r="J334" i="3"/>
  <c r="J335" i="3"/>
  <c r="J337" i="3"/>
  <c r="J338" i="3"/>
  <c r="J339" i="3"/>
  <c r="J340" i="3"/>
  <c r="J341" i="3"/>
  <c r="J342" i="3"/>
  <c r="J345" i="3"/>
  <c r="J346" i="3"/>
  <c r="J348" i="3"/>
  <c r="J349" i="3"/>
  <c r="J351" i="3"/>
  <c r="J352" i="3"/>
  <c r="J353" i="3"/>
  <c r="J354" i="3"/>
  <c r="J355" i="3"/>
  <c r="J356" i="3"/>
  <c r="J358" i="3"/>
  <c r="J331" i="3"/>
  <c r="J328" i="3"/>
  <c r="J327" i="3"/>
  <c r="J326" i="3"/>
  <c r="J325" i="3"/>
  <c r="J324" i="3"/>
  <c r="J323" i="3"/>
  <c r="J321" i="3"/>
  <c r="J320" i="3"/>
  <c r="J319" i="3"/>
  <c r="J318" i="3"/>
  <c r="J317" i="3"/>
  <c r="J296" i="3"/>
  <c r="J297" i="3"/>
  <c r="J298" i="3"/>
  <c r="J299" i="3"/>
  <c r="J300" i="3"/>
  <c r="J302" i="3"/>
  <c r="J303" i="3"/>
  <c r="J304" i="3"/>
  <c r="J305" i="3"/>
  <c r="J306" i="3"/>
  <c r="J307" i="3"/>
  <c r="J309" i="3"/>
  <c r="J310" i="3"/>
  <c r="J311" i="3"/>
  <c r="J312" i="3"/>
  <c r="J313" i="3"/>
  <c r="J314" i="3"/>
  <c r="J316" i="3"/>
  <c r="J295" i="3"/>
  <c r="J290" i="3"/>
  <c r="J291" i="3"/>
  <c r="J292" i="3"/>
  <c r="J293" i="3"/>
  <c r="J289" i="3"/>
  <c r="J288" i="3"/>
  <c r="J276" i="3"/>
  <c r="J277" i="3"/>
  <c r="J278" i="3"/>
  <c r="J279" i="3"/>
  <c r="J281" i="3"/>
  <c r="J282" i="3"/>
  <c r="J284" i="3"/>
  <c r="J285" i="3"/>
  <c r="J286" i="3"/>
  <c r="J275" i="3"/>
  <c r="J262" i="3"/>
  <c r="J263" i="3"/>
  <c r="J264" i="3"/>
  <c r="J265" i="3"/>
  <c r="J267" i="3"/>
  <c r="J268" i="3"/>
  <c r="J270" i="3"/>
  <c r="J271" i="3"/>
  <c r="J272" i="3"/>
  <c r="J261" i="3"/>
  <c r="J256" i="3"/>
  <c r="J257" i="3"/>
  <c r="J258" i="3"/>
  <c r="J254" i="3"/>
  <c r="J253" i="3"/>
  <c r="J251" i="3"/>
  <c r="J250" i="3"/>
  <c r="J249" i="3"/>
  <c r="J248" i="3"/>
  <c r="J247" i="3"/>
  <c r="J244" i="3"/>
  <c r="J243" i="3"/>
  <c r="J242" i="3"/>
  <c r="J240" i="3"/>
  <c r="J239" i="3"/>
  <c r="J237" i="3"/>
  <c r="J236" i="3"/>
  <c r="J235" i="3"/>
  <c r="J234" i="3"/>
  <c r="J233" i="3"/>
  <c r="J230" i="3"/>
  <c r="J229" i="3"/>
  <c r="J228" i="3"/>
  <c r="J227" i="3"/>
  <c r="J226" i="3"/>
  <c r="J225" i="3"/>
  <c r="J223" i="3"/>
  <c r="J222" i="3"/>
  <c r="J221" i="3"/>
  <c r="J220" i="3"/>
  <c r="J219" i="3"/>
  <c r="J216" i="3"/>
  <c r="J215" i="3"/>
  <c r="J214" i="3"/>
  <c r="J213" i="3"/>
  <c r="J212" i="3"/>
  <c r="J211" i="3"/>
  <c r="J209" i="3"/>
  <c r="J208" i="3"/>
  <c r="J207" i="3"/>
  <c r="J206" i="3"/>
  <c r="J205" i="3"/>
  <c r="J202" i="3"/>
  <c r="J201" i="3"/>
  <c r="J200" i="3"/>
  <c r="J199" i="3"/>
  <c r="J198" i="3"/>
  <c r="J197" i="3"/>
  <c r="J195" i="3"/>
  <c r="J194" i="3"/>
  <c r="J193" i="3"/>
  <c r="J192" i="3"/>
  <c r="J191" i="3"/>
  <c r="J188" i="3"/>
  <c r="J187" i="3"/>
  <c r="J186" i="3"/>
  <c r="J185" i="3"/>
  <c r="J184" i="3"/>
  <c r="J183" i="3"/>
  <c r="J181" i="3"/>
  <c r="J180" i="3"/>
  <c r="J179" i="3"/>
  <c r="J178" i="3"/>
  <c r="J177" i="3"/>
  <c r="J176" i="3"/>
  <c r="J174" i="3"/>
  <c r="J173" i="3"/>
  <c r="J172" i="3"/>
  <c r="J171" i="3"/>
  <c r="J170" i="3"/>
  <c r="J169" i="3"/>
  <c r="J167" i="3"/>
  <c r="J166" i="3"/>
  <c r="J165" i="3"/>
  <c r="J164" i="3"/>
  <c r="J163" i="3"/>
  <c r="J162" i="3"/>
  <c r="J160" i="3"/>
  <c r="J159" i="3"/>
  <c r="J158" i="3"/>
  <c r="J157" i="3"/>
  <c r="J156" i="3"/>
  <c r="J155" i="3"/>
  <c r="J153" i="3"/>
  <c r="J152" i="3"/>
  <c r="J151" i="3"/>
  <c r="J150" i="3"/>
  <c r="J149" i="3"/>
  <c r="J146" i="3"/>
  <c r="J145" i="3"/>
  <c r="J144" i="3"/>
  <c r="J143" i="3"/>
  <c r="J142" i="3"/>
  <c r="J141" i="3"/>
  <c r="J139" i="3"/>
  <c r="J138" i="3"/>
  <c r="J137" i="3"/>
  <c r="J136" i="3"/>
  <c r="J135" i="3"/>
  <c r="J132" i="3"/>
  <c r="J131" i="3"/>
  <c r="J130" i="3"/>
  <c r="J129" i="3"/>
  <c r="J128" i="3"/>
  <c r="J127" i="3"/>
  <c r="J125" i="3"/>
  <c r="J124" i="3"/>
  <c r="J123" i="3"/>
  <c r="J122" i="3"/>
  <c r="J121" i="3"/>
  <c r="J118" i="3"/>
  <c r="J117" i="3"/>
  <c r="J116" i="3"/>
  <c r="J115" i="3"/>
  <c r="J114" i="3"/>
  <c r="J113" i="3"/>
  <c r="J111" i="3"/>
  <c r="J110" i="3"/>
  <c r="J109" i="3"/>
  <c r="J108" i="3"/>
  <c r="J107" i="3"/>
  <c r="J104" i="3"/>
  <c r="J103" i="3"/>
  <c r="J102" i="3"/>
  <c r="J101" i="3"/>
  <c r="J100" i="3"/>
  <c r="J99" i="3"/>
  <c r="J97" i="3"/>
  <c r="J96" i="3"/>
  <c r="J95" i="3"/>
  <c r="J94" i="3"/>
  <c r="J93" i="3"/>
  <c r="J90" i="3"/>
  <c r="J89" i="3"/>
  <c r="J88" i="3"/>
  <c r="J87" i="3"/>
  <c r="J86" i="3"/>
  <c r="J85" i="3"/>
  <c r="J83" i="3"/>
  <c r="J82" i="3"/>
  <c r="J81" i="3"/>
  <c r="J80" i="3"/>
  <c r="J79" i="3"/>
  <c r="J76" i="3"/>
  <c r="J75" i="3"/>
  <c r="J74" i="3"/>
  <c r="J73" i="3"/>
  <c r="J72" i="3"/>
  <c r="J71" i="3"/>
  <c r="J69" i="3"/>
  <c r="J68" i="3"/>
  <c r="J67" i="3"/>
  <c r="J66" i="3"/>
  <c r="J65" i="3"/>
  <c r="J64" i="3"/>
  <c r="J62" i="3"/>
  <c r="J61" i="3"/>
  <c r="J60" i="3"/>
  <c r="J59" i="3"/>
  <c r="J58" i="3"/>
  <c r="J57" i="3"/>
  <c r="J55" i="3"/>
  <c r="J54" i="3"/>
  <c r="J52" i="3"/>
  <c r="J51" i="3"/>
  <c r="J50" i="3"/>
  <c r="J48" i="3"/>
  <c r="J47" i="3"/>
  <c r="J46" i="3"/>
  <c r="J45" i="3"/>
  <c r="J44" i="3"/>
  <c r="J43" i="3"/>
  <c r="J41" i="3"/>
  <c r="J40" i="3"/>
  <c r="J38" i="3"/>
  <c r="J37" i="3"/>
  <c r="L332" i="3" l="1"/>
  <c r="L333" i="3"/>
  <c r="L334" i="3"/>
  <c r="L335" i="3"/>
  <c r="L337" i="3"/>
  <c r="L338" i="3"/>
  <c r="L339" i="3"/>
  <c r="L340" i="3"/>
  <c r="L341" i="3"/>
  <c r="L342" i="3"/>
  <c r="L344" i="3"/>
  <c r="L331" i="3"/>
  <c r="L318" i="3"/>
  <c r="L319" i="3"/>
  <c r="L320" i="3"/>
  <c r="L321" i="3"/>
  <c r="L323" i="3"/>
  <c r="L324" i="3"/>
  <c r="L325" i="3"/>
  <c r="L326" i="3"/>
  <c r="L327" i="3"/>
  <c r="L328" i="3"/>
  <c r="L330" i="3"/>
  <c r="L317" i="3"/>
  <c r="L304" i="3"/>
  <c r="L305" i="3"/>
  <c r="L306" i="3"/>
  <c r="L307" i="3"/>
  <c r="L309" i="3"/>
  <c r="L310" i="3"/>
  <c r="L311" i="3"/>
  <c r="L312" i="3"/>
  <c r="L313" i="3"/>
  <c r="L314" i="3"/>
  <c r="L303" i="3"/>
  <c r="L290" i="3"/>
  <c r="L291" i="3"/>
  <c r="L292" i="3"/>
  <c r="L293" i="3"/>
  <c r="L295" i="3"/>
  <c r="L296" i="3"/>
  <c r="L297" i="3"/>
  <c r="L298" i="3"/>
  <c r="L299" i="3"/>
  <c r="L300" i="3"/>
  <c r="L289" i="3"/>
  <c r="L276" i="3"/>
  <c r="L277" i="3"/>
  <c r="L278" i="3"/>
  <c r="L279" i="3"/>
  <c r="L281" i="3"/>
  <c r="L282" i="3"/>
  <c r="L284" i="3"/>
  <c r="L285" i="3"/>
  <c r="L286" i="3"/>
  <c r="L275" i="3"/>
  <c r="L262" i="3"/>
  <c r="L263" i="3"/>
  <c r="L264" i="3"/>
  <c r="L265" i="3"/>
  <c r="L267" i="3"/>
  <c r="L268" i="3"/>
  <c r="L270" i="3"/>
  <c r="L271" i="3"/>
  <c r="L272" i="3"/>
  <c r="L261" i="3"/>
  <c r="L248" i="3"/>
  <c r="L249" i="3"/>
  <c r="L250" i="3"/>
  <c r="L251" i="3"/>
  <c r="L253" i="3"/>
  <c r="L254" i="3"/>
  <c r="L256" i="3"/>
  <c r="L257" i="3"/>
  <c r="L258" i="3"/>
  <c r="L247" i="3"/>
  <c r="L234" i="3"/>
  <c r="L235" i="3"/>
  <c r="L236" i="3"/>
  <c r="L237" i="3"/>
  <c r="L239" i="3"/>
  <c r="L240" i="3"/>
  <c r="L241" i="3"/>
  <c r="L242" i="3"/>
  <c r="L243" i="3"/>
  <c r="L244" i="3"/>
  <c r="L233" i="3"/>
  <c r="L220" i="3"/>
  <c r="L221" i="3"/>
  <c r="L222" i="3"/>
  <c r="L223" i="3"/>
  <c r="L225" i="3"/>
  <c r="L226" i="3"/>
  <c r="L227" i="3"/>
  <c r="L228" i="3"/>
  <c r="L229" i="3"/>
  <c r="L230" i="3"/>
  <c r="L219" i="3"/>
  <c r="L206" i="3"/>
  <c r="L207" i="3"/>
  <c r="L208" i="3"/>
  <c r="L209" i="3"/>
  <c r="L211" i="3"/>
  <c r="L212" i="3"/>
  <c r="L213" i="3"/>
  <c r="L214" i="3"/>
  <c r="L215" i="3"/>
  <c r="L216" i="3"/>
  <c r="L205" i="3"/>
  <c r="L192" i="3"/>
  <c r="L194" i="3"/>
  <c r="L195" i="3"/>
  <c r="L197" i="3"/>
  <c r="L198" i="3"/>
  <c r="L199" i="3"/>
  <c r="L200" i="3"/>
  <c r="L201" i="3"/>
  <c r="L202" i="3"/>
  <c r="L191" i="3"/>
  <c r="L178" i="3"/>
  <c r="L180" i="3"/>
  <c r="L181" i="3"/>
  <c r="L183" i="3"/>
  <c r="L184" i="3"/>
  <c r="L185" i="3"/>
  <c r="L186" i="3"/>
  <c r="L187" i="3"/>
  <c r="L188" i="3"/>
  <c r="L177" i="3"/>
  <c r="L164" i="3"/>
  <c r="L165" i="3"/>
  <c r="L166" i="3"/>
  <c r="L167" i="3"/>
  <c r="L169" i="3"/>
  <c r="L170" i="3"/>
  <c r="L171" i="3"/>
  <c r="L172" i="3"/>
  <c r="L173" i="3"/>
  <c r="L174" i="3"/>
  <c r="L163" i="3"/>
  <c r="L150" i="3" l="1"/>
  <c r="L151" i="3"/>
  <c r="L152" i="3"/>
  <c r="L153" i="3"/>
  <c r="L155" i="3"/>
  <c r="L156" i="3"/>
  <c r="L157" i="3"/>
  <c r="L158" i="3"/>
  <c r="L159" i="3"/>
  <c r="L160" i="3"/>
  <c r="L149" i="3"/>
  <c r="L136" i="3"/>
  <c r="L138" i="3"/>
  <c r="L139" i="3"/>
  <c r="L141" i="3"/>
  <c r="L142" i="3"/>
  <c r="L143" i="3"/>
  <c r="L144" i="3"/>
  <c r="L145" i="3"/>
  <c r="L146" i="3"/>
  <c r="L135" i="3"/>
  <c r="L122" i="3"/>
  <c r="L124" i="3"/>
  <c r="L125" i="3"/>
  <c r="L127" i="3"/>
  <c r="L128" i="3"/>
  <c r="L129" i="3"/>
  <c r="L130" i="3"/>
  <c r="L131" i="3"/>
  <c r="L132" i="3"/>
  <c r="L121" i="3"/>
  <c r="L108" i="3"/>
  <c r="L109" i="3"/>
  <c r="L110" i="3"/>
  <c r="L111" i="3"/>
  <c r="L113" i="3"/>
  <c r="L114" i="3"/>
  <c r="L115" i="3"/>
  <c r="L116" i="3"/>
  <c r="L117" i="3"/>
  <c r="L118" i="3"/>
  <c r="L107" i="3"/>
  <c r="L94" i="3"/>
  <c r="L95" i="3"/>
  <c r="L96" i="3"/>
  <c r="L97" i="3"/>
  <c r="L99" i="3"/>
  <c r="L100" i="3"/>
  <c r="L101" i="3"/>
  <c r="L102" i="3"/>
  <c r="L103" i="3"/>
  <c r="L104" i="3"/>
  <c r="L93" i="3"/>
  <c r="L80" i="3"/>
  <c r="L81" i="3"/>
  <c r="L82" i="3"/>
  <c r="L83" i="3"/>
  <c r="L85" i="3"/>
  <c r="L86" i="3"/>
  <c r="L87" i="3"/>
  <c r="L88" i="3"/>
  <c r="L89" i="3"/>
  <c r="L90" i="3"/>
  <c r="L79" i="3"/>
  <c r="L66" i="3"/>
  <c r="L67" i="3"/>
  <c r="L68" i="3"/>
  <c r="L69" i="3"/>
  <c r="L71" i="3"/>
  <c r="L72" i="3"/>
  <c r="L73" i="3"/>
  <c r="L74" i="3"/>
  <c r="L75" i="3"/>
  <c r="L76" i="3"/>
  <c r="L65" i="3"/>
  <c r="L64" i="3"/>
  <c r="L52" i="3"/>
  <c r="L53" i="3"/>
  <c r="L54" i="3"/>
  <c r="L55" i="3"/>
  <c r="L57" i="3"/>
  <c r="L58" i="3"/>
  <c r="L59" i="3"/>
  <c r="L60" i="3"/>
  <c r="L61" i="3"/>
  <c r="L62" i="3"/>
  <c r="L51" i="3"/>
  <c r="L38" i="3"/>
  <c r="L39" i="3"/>
  <c r="L40" i="3"/>
  <c r="L41" i="3"/>
  <c r="L43" i="3"/>
  <c r="L44" i="3"/>
  <c r="L45" i="3"/>
  <c r="L46" i="3"/>
  <c r="L47" i="3"/>
  <c r="L48" i="3"/>
  <c r="L50" i="3"/>
  <c r="L37" i="3"/>
  <c r="L24" i="3"/>
  <c r="L26" i="3"/>
  <c r="L27" i="3"/>
  <c r="L29" i="3"/>
  <c r="L30" i="3"/>
  <c r="L31" i="3"/>
  <c r="L32" i="3"/>
  <c r="L33" i="3"/>
  <c r="L34" i="3"/>
  <c r="L36" i="3"/>
  <c r="L23" i="3"/>
  <c r="L10" i="3"/>
  <c r="L12" i="3"/>
  <c r="L13" i="3"/>
  <c r="L15" i="3"/>
  <c r="L16" i="3"/>
  <c r="L17" i="3"/>
  <c r="L18" i="3"/>
  <c r="L19" i="3"/>
  <c r="L20" i="3"/>
  <c r="L22" i="3"/>
  <c r="J24" i="3"/>
  <c r="J26" i="3"/>
  <c r="J27" i="3"/>
  <c r="J29" i="3"/>
  <c r="J30" i="3"/>
  <c r="J31" i="3"/>
  <c r="J32" i="3"/>
  <c r="J33" i="3"/>
  <c r="J34" i="3"/>
  <c r="J36" i="3"/>
  <c r="J23" i="3"/>
  <c r="J10" i="3"/>
  <c r="J12" i="3"/>
  <c r="J13" i="3"/>
  <c r="J15" i="3"/>
  <c r="J16" i="3"/>
  <c r="J17" i="3"/>
  <c r="J18" i="3"/>
  <c r="J19" i="3"/>
  <c r="J20" i="3"/>
  <c r="J22" i="3"/>
  <c r="J9" i="3"/>
  <c r="L9" i="3"/>
  <c r="N134" i="3" l="1"/>
</calcChain>
</file>

<file path=xl/sharedStrings.xml><?xml version="1.0" encoding="utf-8"?>
<sst xmlns="http://schemas.openxmlformats.org/spreadsheetml/2006/main" count="5333" uniqueCount="196">
  <si>
    <t xml:space="preserve">broj grla </t>
  </si>
  <si>
    <t>neto težina, t</t>
  </si>
  <si>
    <t>1 Goveda ukupno</t>
  </si>
  <si>
    <t xml:space="preserve">2 Ovce – ukupno </t>
  </si>
  <si>
    <t xml:space="preserve">3 Svinje – ukupno </t>
  </si>
  <si>
    <t xml:space="preserve">4 Živina – ukupno </t>
  </si>
  <si>
    <t xml:space="preserve">1.1 Telad i mlada goveda do jedne godine </t>
  </si>
  <si>
    <t xml:space="preserve">1.2 Junice </t>
  </si>
  <si>
    <t xml:space="preserve">1.3 Krave </t>
  </si>
  <si>
    <t>1.4 Bikovi i volovi</t>
  </si>
  <si>
    <t xml:space="preserve">1.5 Ostala goveda </t>
  </si>
  <si>
    <t>2.1 Jagnjad</t>
  </si>
  <si>
    <t>2.2 Šilježad, ovce i ovnovi</t>
  </si>
  <si>
    <t>4.1 Tovljeni pilići – brojleri</t>
  </si>
  <si>
    <t>4.2 Kokoške</t>
  </si>
  <si>
    <t>4.3 Ostala živina</t>
  </si>
  <si>
    <t>Godina</t>
  </si>
  <si>
    <t>Mjesec</t>
  </si>
  <si>
    <t>Kategorije stoke</t>
  </si>
  <si>
    <t>Jedinica mjere</t>
  </si>
  <si>
    <r>
      <t xml:space="preserve">                     </t>
    </r>
    <r>
      <rPr>
        <b/>
        <sz val="8"/>
        <color theme="1"/>
        <rFont val="Arial"/>
        <family val="2"/>
      </rPr>
      <t xml:space="preserve">          CRNA GORA
                                      UPRAVA ZA STATISTIKU
                                      IV Proleterske 2, 81000 Podgorica         
                                      Tel: +382 20 230 811                                   
                                      Fax: +382 20 230 814                                      
                                      www.monstat.org           
                                      contact@monstat.org</t>
    </r>
    <r>
      <rPr>
        <b/>
        <sz val="11"/>
        <color theme="1"/>
        <rFont val="Arial"/>
        <family val="2"/>
      </rPr>
      <t xml:space="preserve">	
		</t>
    </r>
  </si>
  <si>
    <t>Broj/
Količina</t>
  </si>
  <si>
    <t>01_Januar</t>
  </si>
  <si>
    <t>02_Februar</t>
  </si>
  <si>
    <t>03_Mart</t>
  </si>
  <si>
    <t>04_April</t>
  </si>
  <si>
    <t>05_Maj</t>
  </si>
  <si>
    <t>06_Jun</t>
  </si>
  <si>
    <t>07_Jul</t>
  </si>
  <si>
    <t>08_Avgust</t>
  </si>
  <si>
    <t>09_Septembar</t>
  </si>
  <si>
    <t>10_Oktobar</t>
  </si>
  <si>
    <t>11_Novembar</t>
  </si>
  <si>
    <t>12_Decembar</t>
  </si>
  <si>
    <t>KLANJE STOKE I ŽIVINE U KLANICAMA</t>
  </si>
  <si>
    <r>
      <t xml:space="preserve">II 2019
</t>
    </r>
    <r>
      <rPr>
        <b/>
        <sz val="8"/>
        <rFont val="Arial"/>
        <family val="2"/>
      </rPr>
      <t>I 2019</t>
    </r>
  </si>
  <si>
    <r>
      <t>III 2019
I</t>
    </r>
    <r>
      <rPr>
        <b/>
        <sz val="8"/>
        <rFont val="Arial"/>
        <family val="2"/>
      </rPr>
      <t>I 2019</t>
    </r>
  </si>
  <si>
    <r>
      <t>IV 2019
II</t>
    </r>
    <r>
      <rPr>
        <b/>
        <sz val="8"/>
        <rFont val="Arial"/>
        <family val="2"/>
      </rPr>
      <t>I 2019</t>
    </r>
  </si>
  <si>
    <r>
      <t>V 2019
IV</t>
    </r>
    <r>
      <rPr>
        <b/>
        <sz val="8"/>
        <rFont val="Arial"/>
        <family val="2"/>
      </rPr>
      <t xml:space="preserve"> 2019</t>
    </r>
  </si>
  <si>
    <r>
      <t>VI 2019
V</t>
    </r>
    <r>
      <rPr>
        <b/>
        <sz val="8"/>
        <rFont val="Arial"/>
        <family val="2"/>
      </rPr>
      <t xml:space="preserve"> 2019</t>
    </r>
  </si>
  <si>
    <r>
      <t>VII 2019
VI</t>
    </r>
    <r>
      <rPr>
        <b/>
        <sz val="8"/>
        <rFont val="Arial"/>
        <family val="2"/>
      </rPr>
      <t xml:space="preserve"> 2019</t>
    </r>
  </si>
  <si>
    <r>
      <rPr>
        <b/>
        <u/>
        <sz val="8"/>
        <color theme="1"/>
        <rFont val="Arial"/>
        <family val="2"/>
      </rPr>
      <t>I 2020</t>
    </r>
    <r>
      <rPr>
        <b/>
        <sz val="8"/>
        <color theme="1"/>
        <rFont val="Arial"/>
        <family val="2"/>
      </rPr>
      <t xml:space="preserve">
I 2019</t>
    </r>
  </si>
  <si>
    <r>
      <rPr>
        <b/>
        <u/>
        <sz val="8"/>
        <color theme="1"/>
        <rFont val="Arial"/>
        <family val="2"/>
      </rPr>
      <t>II 2020</t>
    </r>
    <r>
      <rPr>
        <b/>
        <sz val="8"/>
        <color theme="1"/>
        <rFont val="Arial"/>
        <family val="2"/>
      </rPr>
      <t xml:space="preserve">
II 2019</t>
    </r>
  </si>
  <si>
    <r>
      <rPr>
        <b/>
        <u/>
        <sz val="8"/>
        <color theme="1"/>
        <rFont val="Arial"/>
        <family val="2"/>
      </rPr>
      <t>I 2020</t>
    </r>
    <r>
      <rPr>
        <b/>
        <sz val="8"/>
        <color theme="1"/>
        <rFont val="Arial"/>
        <family val="2"/>
      </rPr>
      <t xml:space="preserve">
Ø 2019</t>
    </r>
  </si>
  <si>
    <t>I 2020
Ø 2019</t>
  </si>
  <si>
    <r>
      <rPr>
        <b/>
        <u/>
        <sz val="8"/>
        <color theme="1"/>
        <rFont val="Arial"/>
        <family val="2"/>
      </rPr>
      <t>II 2020</t>
    </r>
    <r>
      <rPr>
        <b/>
        <sz val="8"/>
        <color theme="1"/>
        <rFont val="Arial"/>
        <family val="2"/>
      </rPr>
      <t xml:space="preserve">
Ø 2019</t>
    </r>
  </si>
  <si>
    <t>II 2020
Ø 2019</t>
  </si>
  <si>
    <t>Ø 2019</t>
  </si>
  <si>
    <t>Ø 2020</t>
  </si>
  <si>
    <t>Kategorija stoke</t>
  </si>
  <si>
    <r>
      <t xml:space="preserve">INDEX </t>
    </r>
    <r>
      <rPr>
        <b/>
        <vertAlign val="superscript"/>
        <sz val="9"/>
        <color theme="1"/>
        <rFont val="Arial"/>
        <family val="2"/>
      </rPr>
      <t>1</t>
    </r>
  </si>
  <si>
    <r>
      <t xml:space="preserve">INDEX </t>
    </r>
    <r>
      <rPr>
        <b/>
        <vertAlign val="superscript"/>
        <sz val="9"/>
        <color theme="1"/>
        <rFont val="Arial"/>
        <family val="2"/>
      </rPr>
      <t>2</t>
    </r>
  </si>
  <si>
    <r>
      <t xml:space="preserve">INDEX </t>
    </r>
    <r>
      <rPr>
        <b/>
        <vertAlign val="superscript"/>
        <sz val="9"/>
        <color theme="1"/>
        <rFont val="Arial"/>
        <family val="2"/>
      </rPr>
      <t>3</t>
    </r>
  </si>
  <si>
    <t>VIII 2019
VII 2019</t>
  </si>
  <si>
    <r>
      <t xml:space="preserve">IX 2019
</t>
    </r>
    <r>
      <rPr>
        <b/>
        <sz val="8"/>
        <rFont val="Arial"/>
        <family val="2"/>
      </rPr>
      <t>VIII 2019</t>
    </r>
  </si>
  <si>
    <t>IX 2019
VIII 2019</t>
  </si>
  <si>
    <t>X 2019
IX 2019</t>
  </si>
  <si>
    <t>XI 2019
X 2019</t>
  </si>
  <si>
    <t>XII 2019
XI 2019</t>
  </si>
  <si>
    <t>I 2020
XII 2019</t>
  </si>
  <si>
    <t>II 2020
I 2020</t>
  </si>
  <si>
    <t>III 2020
II 2020</t>
  </si>
  <si>
    <t>IV 2020
III 2020</t>
  </si>
  <si>
    <t>V 2020
IV 2020</t>
  </si>
  <si>
    <t>VI 2020
V 2020</t>
  </si>
  <si>
    <t>VII 2020
VI 2020</t>
  </si>
  <si>
    <t>VIII 2020
VII 2020</t>
  </si>
  <si>
    <t>IX 2020
VIII 2020</t>
  </si>
  <si>
    <t>X 2020
IX 2020</t>
  </si>
  <si>
    <t>XI 2020
X 2020</t>
  </si>
  <si>
    <t>XII 2020
XI 2020</t>
  </si>
  <si>
    <t>I 2021
XII 2020</t>
  </si>
  <si>
    <t>II 2020
II 2019</t>
  </si>
  <si>
    <r>
      <rPr>
        <b/>
        <u/>
        <sz val="8"/>
        <color theme="1"/>
        <rFont val="Arial"/>
        <family val="2"/>
      </rPr>
      <t>III 2020</t>
    </r>
    <r>
      <rPr>
        <b/>
        <sz val="8"/>
        <color theme="1"/>
        <rFont val="Arial"/>
        <family val="2"/>
      </rPr>
      <t xml:space="preserve">
III 2019</t>
    </r>
  </si>
  <si>
    <t>III 2020
III 2019</t>
  </si>
  <si>
    <r>
      <rPr>
        <b/>
        <u/>
        <sz val="8"/>
        <color theme="1"/>
        <rFont val="Arial"/>
        <family val="2"/>
      </rPr>
      <t>IV 2020</t>
    </r>
    <r>
      <rPr>
        <b/>
        <sz val="8"/>
        <color theme="1"/>
        <rFont val="Arial"/>
        <family val="2"/>
      </rPr>
      <t xml:space="preserve">
IV 2019</t>
    </r>
  </si>
  <si>
    <t>IV 2020
IV 2019</t>
  </si>
  <si>
    <r>
      <rPr>
        <b/>
        <u/>
        <sz val="8"/>
        <color theme="1"/>
        <rFont val="Arial"/>
        <family val="2"/>
      </rPr>
      <t>V 2020</t>
    </r>
    <r>
      <rPr>
        <b/>
        <sz val="8"/>
        <color theme="1"/>
        <rFont val="Arial"/>
        <family val="2"/>
      </rPr>
      <t xml:space="preserve">
V 2019</t>
    </r>
  </si>
  <si>
    <t>V 2020
V 2019</t>
  </si>
  <si>
    <r>
      <rPr>
        <b/>
        <u/>
        <sz val="8"/>
        <color theme="1"/>
        <rFont val="Arial"/>
        <family val="2"/>
      </rPr>
      <t>VI 2020</t>
    </r>
    <r>
      <rPr>
        <b/>
        <sz val="8"/>
        <color theme="1"/>
        <rFont val="Arial"/>
        <family val="2"/>
      </rPr>
      <t xml:space="preserve">
VI 2019</t>
    </r>
  </si>
  <si>
    <t>VI 2020
VI 2019</t>
  </si>
  <si>
    <r>
      <rPr>
        <b/>
        <u/>
        <sz val="8"/>
        <color theme="1"/>
        <rFont val="Arial"/>
        <family val="2"/>
      </rPr>
      <t>VII 2020</t>
    </r>
    <r>
      <rPr>
        <b/>
        <sz val="8"/>
        <color theme="1"/>
        <rFont val="Arial"/>
        <family val="2"/>
      </rPr>
      <t xml:space="preserve">
VII 2019</t>
    </r>
  </si>
  <si>
    <t>VII 2020
VII 2019</t>
  </si>
  <si>
    <r>
      <rPr>
        <b/>
        <u/>
        <sz val="8"/>
        <color theme="1"/>
        <rFont val="Arial"/>
        <family val="2"/>
      </rPr>
      <t>VIII 2020</t>
    </r>
    <r>
      <rPr>
        <b/>
        <sz val="8"/>
        <color theme="1"/>
        <rFont val="Arial"/>
        <family val="2"/>
      </rPr>
      <t xml:space="preserve">
VIII 2019</t>
    </r>
  </si>
  <si>
    <t>VIII 2020
VIII 2019</t>
  </si>
  <si>
    <r>
      <rPr>
        <b/>
        <u/>
        <sz val="8"/>
        <color theme="1"/>
        <rFont val="Arial"/>
        <family val="2"/>
      </rPr>
      <t>IX 2020</t>
    </r>
    <r>
      <rPr>
        <b/>
        <sz val="8"/>
        <color theme="1"/>
        <rFont val="Arial"/>
        <family val="2"/>
      </rPr>
      <t xml:space="preserve">
IX 2019</t>
    </r>
  </si>
  <si>
    <t>IX 2020
IX 2019</t>
  </si>
  <si>
    <r>
      <rPr>
        <b/>
        <u/>
        <sz val="8"/>
        <color theme="1"/>
        <rFont val="Arial"/>
        <family val="2"/>
      </rPr>
      <t>X 2020</t>
    </r>
    <r>
      <rPr>
        <b/>
        <sz val="8"/>
        <color theme="1"/>
        <rFont val="Arial"/>
        <family val="2"/>
      </rPr>
      <t xml:space="preserve">
X 2019</t>
    </r>
  </si>
  <si>
    <t>X 2020
X 2019</t>
  </si>
  <si>
    <r>
      <rPr>
        <b/>
        <u/>
        <sz val="8"/>
        <color theme="1"/>
        <rFont val="Arial"/>
        <family val="2"/>
      </rPr>
      <t>XI 2020</t>
    </r>
    <r>
      <rPr>
        <b/>
        <sz val="8"/>
        <color theme="1"/>
        <rFont val="Arial"/>
        <family val="2"/>
      </rPr>
      <t xml:space="preserve">
XI 2019</t>
    </r>
  </si>
  <si>
    <t>XI 2020
XI 2019</t>
  </si>
  <si>
    <r>
      <rPr>
        <b/>
        <u/>
        <sz val="8"/>
        <color theme="1"/>
        <rFont val="Arial"/>
        <family val="2"/>
      </rPr>
      <t>XII 2020</t>
    </r>
    <r>
      <rPr>
        <b/>
        <sz val="8"/>
        <color theme="1"/>
        <rFont val="Arial"/>
        <family val="2"/>
      </rPr>
      <t xml:space="preserve">
XII 2019</t>
    </r>
  </si>
  <si>
    <t>XII 2020
XII 2019</t>
  </si>
  <si>
    <r>
      <rPr>
        <b/>
        <u/>
        <sz val="8"/>
        <color theme="1"/>
        <rFont val="Arial"/>
        <family val="2"/>
      </rPr>
      <t>I 2021</t>
    </r>
    <r>
      <rPr>
        <b/>
        <sz val="8"/>
        <color theme="1"/>
        <rFont val="Arial"/>
        <family val="2"/>
      </rPr>
      <t xml:space="preserve">
I 2020</t>
    </r>
  </si>
  <si>
    <t>I 2021
I 2020</t>
  </si>
  <si>
    <r>
      <rPr>
        <b/>
        <u/>
        <sz val="8"/>
        <color theme="1"/>
        <rFont val="Arial"/>
        <family val="2"/>
      </rPr>
      <t>III 2020</t>
    </r>
    <r>
      <rPr>
        <b/>
        <sz val="8"/>
        <color theme="1"/>
        <rFont val="Arial"/>
        <family val="2"/>
      </rPr>
      <t xml:space="preserve">
Ø 2019</t>
    </r>
  </si>
  <si>
    <t>III 2020
Ø 2019</t>
  </si>
  <si>
    <r>
      <rPr>
        <b/>
        <u/>
        <sz val="8"/>
        <color theme="1"/>
        <rFont val="Arial"/>
        <family val="2"/>
      </rPr>
      <t>IV 2020</t>
    </r>
    <r>
      <rPr>
        <b/>
        <sz val="8"/>
        <color theme="1"/>
        <rFont val="Arial"/>
        <family val="2"/>
      </rPr>
      <t xml:space="preserve">
Ø 2019</t>
    </r>
  </si>
  <si>
    <t>IV 2020
Ø 2019</t>
  </si>
  <si>
    <r>
      <rPr>
        <b/>
        <u/>
        <sz val="8"/>
        <color theme="1"/>
        <rFont val="Arial"/>
        <family val="2"/>
      </rPr>
      <t>V 2020</t>
    </r>
    <r>
      <rPr>
        <b/>
        <sz val="8"/>
        <color theme="1"/>
        <rFont val="Arial"/>
        <family val="2"/>
      </rPr>
      <t xml:space="preserve">
Ø 2019</t>
    </r>
  </si>
  <si>
    <t>V 2020
Ø 2019</t>
  </si>
  <si>
    <r>
      <rPr>
        <b/>
        <u/>
        <sz val="8"/>
        <color theme="1"/>
        <rFont val="Arial"/>
        <family val="2"/>
      </rPr>
      <t>VI 2020</t>
    </r>
    <r>
      <rPr>
        <b/>
        <sz val="8"/>
        <color theme="1"/>
        <rFont val="Arial"/>
        <family val="2"/>
      </rPr>
      <t xml:space="preserve">
Ø 2019</t>
    </r>
  </si>
  <si>
    <t>VI 2020
Ø 2019</t>
  </si>
  <si>
    <r>
      <rPr>
        <b/>
        <u/>
        <sz val="8"/>
        <color theme="1"/>
        <rFont val="Arial"/>
        <family val="2"/>
      </rPr>
      <t>VII 2020</t>
    </r>
    <r>
      <rPr>
        <b/>
        <sz val="8"/>
        <color theme="1"/>
        <rFont val="Arial"/>
        <family val="2"/>
      </rPr>
      <t xml:space="preserve">
Ø 2019</t>
    </r>
  </si>
  <si>
    <t>VII 2020
Ø 2019</t>
  </si>
  <si>
    <r>
      <rPr>
        <b/>
        <u/>
        <sz val="8"/>
        <color theme="1"/>
        <rFont val="Arial"/>
        <family val="2"/>
      </rPr>
      <t>VIII 2020</t>
    </r>
    <r>
      <rPr>
        <b/>
        <sz val="8"/>
        <color theme="1"/>
        <rFont val="Arial"/>
        <family val="2"/>
      </rPr>
      <t xml:space="preserve">
Ø 2019</t>
    </r>
  </si>
  <si>
    <t>VIII 2020
Ø 2019</t>
  </si>
  <si>
    <r>
      <rPr>
        <b/>
        <u/>
        <sz val="8"/>
        <color theme="1"/>
        <rFont val="Arial"/>
        <family val="2"/>
      </rPr>
      <t>IX 2020</t>
    </r>
    <r>
      <rPr>
        <b/>
        <sz val="8"/>
        <color theme="1"/>
        <rFont val="Arial"/>
        <family val="2"/>
      </rPr>
      <t xml:space="preserve">
Ø 2019</t>
    </r>
  </si>
  <si>
    <t>IX 2020
Ø 2019</t>
  </si>
  <si>
    <r>
      <rPr>
        <b/>
        <u/>
        <sz val="8"/>
        <color theme="1"/>
        <rFont val="Arial"/>
        <family val="2"/>
      </rPr>
      <t>X 2020</t>
    </r>
    <r>
      <rPr>
        <b/>
        <sz val="8"/>
        <color theme="1"/>
        <rFont val="Arial"/>
        <family val="2"/>
      </rPr>
      <t xml:space="preserve">
Ø 2019</t>
    </r>
  </si>
  <si>
    <t>X 2020
Ø 2019</t>
  </si>
  <si>
    <r>
      <rPr>
        <b/>
        <u/>
        <sz val="8"/>
        <color theme="1"/>
        <rFont val="Arial"/>
        <family val="2"/>
      </rPr>
      <t>XI 2020</t>
    </r>
    <r>
      <rPr>
        <b/>
        <sz val="8"/>
        <color theme="1"/>
        <rFont val="Arial"/>
        <family val="2"/>
      </rPr>
      <t xml:space="preserve">
Ø 2019</t>
    </r>
  </si>
  <si>
    <t>XI 2020
Ø 2019</t>
  </si>
  <si>
    <r>
      <rPr>
        <b/>
        <u/>
        <sz val="8"/>
        <color theme="1"/>
        <rFont val="Arial"/>
        <family val="2"/>
      </rPr>
      <t>XII 2020</t>
    </r>
    <r>
      <rPr>
        <b/>
        <sz val="8"/>
        <color theme="1"/>
        <rFont val="Arial"/>
        <family val="2"/>
      </rPr>
      <t xml:space="preserve">
Ø 2019</t>
    </r>
  </si>
  <si>
    <t>XII 2020
Ø 2019</t>
  </si>
  <si>
    <r>
      <rPr>
        <b/>
        <u/>
        <sz val="8"/>
        <color theme="1"/>
        <rFont val="Arial"/>
        <family val="2"/>
      </rPr>
      <t>I 2021</t>
    </r>
    <r>
      <rPr>
        <b/>
        <sz val="8"/>
        <color theme="1"/>
        <rFont val="Arial"/>
        <family val="2"/>
      </rPr>
      <t xml:space="preserve">
Ø 2020</t>
    </r>
  </si>
  <si>
    <t>I 2021
Ø 2020</t>
  </si>
  <si>
    <t xml:space="preserve">1 Goveda ukupno </t>
  </si>
  <si>
    <r>
      <rPr>
        <b/>
        <u/>
        <sz val="8"/>
        <color theme="1"/>
        <rFont val="Arial"/>
        <family val="2"/>
      </rPr>
      <t>I 2019</t>
    </r>
    <r>
      <rPr>
        <b/>
        <sz val="8"/>
        <color theme="1"/>
        <rFont val="Arial"/>
        <family val="2"/>
      </rPr>
      <t xml:space="preserve">
Ø 2018</t>
    </r>
  </si>
  <si>
    <t>I 2019
Ø 2018</t>
  </si>
  <si>
    <r>
      <rPr>
        <b/>
        <u/>
        <sz val="8"/>
        <color theme="1"/>
        <rFont val="Arial"/>
        <family val="2"/>
      </rPr>
      <t>II 2019</t>
    </r>
    <r>
      <rPr>
        <b/>
        <sz val="8"/>
        <color theme="1"/>
        <rFont val="Arial"/>
        <family val="2"/>
      </rPr>
      <t xml:space="preserve">
Ø 2018</t>
    </r>
  </si>
  <si>
    <t>II 2019
Ø 2018</t>
  </si>
  <si>
    <r>
      <rPr>
        <b/>
        <u/>
        <sz val="8"/>
        <color theme="1"/>
        <rFont val="Arial"/>
        <family val="2"/>
      </rPr>
      <t>III 2019</t>
    </r>
    <r>
      <rPr>
        <b/>
        <sz val="8"/>
        <color theme="1"/>
        <rFont val="Arial"/>
        <family val="2"/>
      </rPr>
      <t xml:space="preserve">
Ø 2018</t>
    </r>
  </si>
  <si>
    <t>III 2019
Ø 2018</t>
  </si>
  <si>
    <r>
      <rPr>
        <b/>
        <u/>
        <sz val="8"/>
        <color theme="1"/>
        <rFont val="Arial"/>
        <family val="2"/>
      </rPr>
      <t>IV 2019</t>
    </r>
    <r>
      <rPr>
        <b/>
        <sz val="8"/>
        <color theme="1"/>
        <rFont val="Arial"/>
        <family val="2"/>
      </rPr>
      <t xml:space="preserve">
Ø 2018</t>
    </r>
  </si>
  <si>
    <t>IV 2019
Ø 2018</t>
  </si>
  <si>
    <r>
      <rPr>
        <b/>
        <u/>
        <sz val="8"/>
        <color theme="1"/>
        <rFont val="Arial"/>
        <family val="2"/>
      </rPr>
      <t>V 2019</t>
    </r>
    <r>
      <rPr>
        <b/>
        <sz val="8"/>
        <color theme="1"/>
        <rFont val="Arial"/>
        <family val="2"/>
      </rPr>
      <t xml:space="preserve">
Ø 2018</t>
    </r>
  </si>
  <si>
    <t>V 2019
Ø 2018</t>
  </si>
  <si>
    <r>
      <rPr>
        <b/>
        <u/>
        <sz val="8"/>
        <color theme="1"/>
        <rFont val="Arial"/>
        <family val="2"/>
      </rPr>
      <t>VI 2019</t>
    </r>
    <r>
      <rPr>
        <b/>
        <sz val="8"/>
        <color theme="1"/>
        <rFont val="Arial"/>
        <family val="2"/>
      </rPr>
      <t xml:space="preserve">
Ø 2018</t>
    </r>
  </si>
  <si>
    <t>VI 2019
Ø 2018</t>
  </si>
  <si>
    <r>
      <rPr>
        <b/>
        <u/>
        <sz val="8"/>
        <color theme="1"/>
        <rFont val="Arial"/>
        <family val="2"/>
      </rPr>
      <t>VII 2019</t>
    </r>
    <r>
      <rPr>
        <b/>
        <sz val="8"/>
        <color theme="1"/>
        <rFont val="Arial"/>
        <family val="2"/>
      </rPr>
      <t xml:space="preserve">
Ø 2018</t>
    </r>
  </si>
  <si>
    <t>VII 2019
Ø 2018</t>
  </si>
  <si>
    <r>
      <rPr>
        <b/>
        <u/>
        <sz val="8"/>
        <color theme="1"/>
        <rFont val="Arial"/>
        <family val="2"/>
      </rPr>
      <t>VIII 2019</t>
    </r>
    <r>
      <rPr>
        <b/>
        <sz val="8"/>
        <color theme="1"/>
        <rFont val="Arial"/>
        <family val="2"/>
      </rPr>
      <t xml:space="preserve">
Ø 2018</t>
    </r>
  </si>
  <si>
    <t>VIII 2019
Ø 2018</t>
  </si>
  <si>
    <r>
      <rPr>
        <b/>
        <u/>
        <sz val="8"/>
        <color theme="1"/>
        <rFont val="Arial"/>
        <family val="2"/>
      </rPr>
      <t>IX 2019</t>
    </r>
    <r>
      <rPr>
        <b/>
        <sz val="8"/>
        <color theme="1"/>
        <rFont val="Arial"/>
        <family val="2"/>
      </rPr>
      <t xml:space="preserve">
Ø 2018</t>
    </r>
  </si>
  <si>
    <t>IX 2019
Ø 2018</t>
  </si>
  <si>
    <r>
      <rPr>
        <b/>
        <u/>
        <sz val="8"/>
        <color theme="1"/>
        <rFont val="Arial"/>
        <family val="2"/>
      </rPr>
      <t>X 2019</t>
    </r>
    <r>
      <rPr>
        <b/>
        <sz val="8"/>
        <color theme="1"/>
        <rFont val="Arial"/>
        <family val="2"/>
      </rPr>
      <t xml:space="preserve">
Ø 2018</t>
    </r>
  </si>
  <si>
    <t>X 2019
Ø 2018</t>
  </si>
  <si>
    <r>
      <rPr>
        <b/>
        <u/>
        <sz val="8"/>
        <color theme="1"/>
        <rFont val="Arial"/>
        <family val="2"/>
      </rPr>
      <t>XI 2019</t>
    </r>
    <r>
      <rPr>
        <b/>
        <sz val="8"/>
        <color theme="1"/>
        <rFont val="Arial"/>
        <family val="2"/>
      </rPr>
      <t xml:space="preserve">
Ø 2018</t>
    </r>
  </si>
  <si>
    <t>XI 2019
Ø 2018</t>
  </si>
  <si>
    <r>
      <rPr>
        <b/>
        <u/>
        <sz val="8"/>
        <color theme="1"/>
        <rFont val="Arial"/>
        <family val="2"/>
      </rPr>
      <t>XII 2019</t>
    </r>
    <r>
      <rPr>
        <b/>
        <sz val="8"/>
        <color theme="1"/>
        <rFont val="Arial"/>
        <family val="2"/>
      </rPr>
      <t xml:space="preserve">
Ø 2018</t>
    </r>
  </si>
  <si>
    <t>XII 2019
Ø 2018</t>
  </si>
  <si>
    <r>
      <rPr>
        <b/>
        <sz val="7.5"/>
        <color theme="1"/>
        <rFont val="Arial"/>
        <family val="2"/>
      </rPr>
      <t xml:space="preserve">INDEX </t>
    </r>
    <r>
      <rPr>
        <b/>
        <vertAlign val="superscript"/>
        <sz val="7.5"/>
        <color theme="1"/>
        <rFont val="Arial"/>
        <family val="2"/>
      </rPr>
      <t>3</t>
    </r>
    <r>
      <rPr>
        <vertAlign val="superscript"/>
        <sz val="7.5"/>
        <color theme="1"/>
        <rFont val="Arial"/>
        <family val="2"/>
      </rPr>
      <t xml:space="preserve"> </t>
    </r>
    <r>
      <rPr>
        <sz val="7.5"/>
        <color theme="1"/>
        <rFont val="Arial"/>
        <family val="2"/>
      </rPr>
      <t>predstavlja odnos između</t>
    </r>
    <r>
      <rPr>
        <sz val="7.5"/>
        <rFont val="Arial"/>
        <family val="2"/>
      </rPr>
      <t xml:space="preserve"> broja grla/neto težine stoke u tekućem mjesecu i prosječnim brojem grla/neto težine stoke prethodne godine.</t>
    </r>
  </si>
  <si>
    <r>
      <rPr>
        <b/>
        <sz val="7.5"/>
        <color theme="1"/>
        <rFont val="Arial"/>
        <family val="2"/>
      </rPr>
      <t xml:space="preserve">INDEX </t>
    </r>
    <r>
      <rPr>
        <b/>
        <vertAlign val="superscript"/>
        <sz val="7.5"/>
        <color theme="1"/>
        <rFont val="Arial"/>
        <family val="2"/>
      </rPr>
      <t>2</t>
    </r>
    <r>
      <rPr>
        <vertAlign val="superscript"/>
        <sz val="7.5"/>
        <color theme="1"/>
        <rFont val="Arial"/>
        <family val="2"/>
      </rPr>
      <t xml:space="preserve"> </t>
    </r>
    <r>
      <rPr>
        <sz val="7.5"/>
        <color theme="1"/>
        <rFont val="Arial"/>
        <family val="2"/>
      </rPr>
      <t xml:space="preserve">predstavlja odnos </t>
    </r>
    <r>
      <rPr>
        <sz val="7.5"/>
        <rFont val="Arial"/>
        <family val="2"/>
      </rPr>
      <t>između broja grla/neto težine stoke u tekućem mjesecu i broja grla/neto težine stoke u istom mjesecu prethodne godine.</t>
    </r>
  </si>
  <si>
    <r>
      <rPr>
        <b/>
        <sz val="7.5"/>
        <color theme="1"/>
        <rFont val="Arial"/>
        <family val="2"/>
      </rPr>
      <t xml:space="preserve">INDEX </t>
    </r>
    <r>
      <rPr>
        <b/>
        <vertAlign val="superscript"/>
        <sz val="7.5"/>
        <color theme="1"/>
        <rFont val="Arial"/>
        <family val="2"/>
      </rPr>
      <t xml:space="preserve">1 </t>
    </r>
    <r>
      <rPr>
        <sz val="7.5"/>
        <color theme="1"/>
        <rFont val="Arial"/>
        <family val="2"/>
      </rPr>
      <t>predstavlja odnos između broja grla/neto težine stoke u tekućem mjesecu i broja grla/neto težine stoke u prethodnom mjesecu.</t>
    </r>
  </si>
  <si>
    <t>Jan_broj</t>
  </si>
  <si>
    <t xml:space="preserve">Feb_broj </t>
  </si>
  <si>
    <t>Mart_broj</t>
  </si>
  <si>
    <t xml:space="preserve">April_broj </t>
  </si>
  <si>
    <t>Maj_broj</t>
  </si>
  <si>
    <t>Jun_broj</t>
  </si>
  <si>
    <t>Jul_broj</t>
  </si>
  <si>
    <t>Avg_broj</t>
  </si>
  <si>
    <t>Sep_broj</t>
  </si>
  <si>
    <t>Okt_broj</t>
  </si>
  <si>
    <t>Nov_broj</t>
  </si>
  <si>
    <t>Dec_broj</t>
  </si>
  <si>
    <r>
      <t xml:space="preserve">I 2019
</t>
    </r>
    <r>
      <rPr>
        <b/>
        <sz val="8"/>
        <rFont val="Arial"/>
        <family val="2"/>
      </rPr>
      <t>XII 2018</t>
    </r>
  </si>
  <si>
    <r>
      <rPr>
        <b/>
        <u/>
        <sz val="8"/>
        <rFont val="Arial"/>
        <family val="2"/>
      </rPr>
      <t>I 2019</t>
    </r>
    <r>
      <rPr>
        <b/>
        <sz val="8"/>
        <rFont val="Arial"/>
        <family val="2"/>
      </rPr>
      <t xml:space="preserve">
I 2018</t>
    </r>
  </si>
  <si>
    <r>
      <rPr>
        <b/>
        <u/>
        <sz val="8"/>
        <color theme="1"/>
        <rFont val="Arial"/>
        <family val="2"/>
      </rPr>
      <t>II 2019</t>
    </r>
    <r>
      <rPr>
        <b/>
        <sz val="8"/>
        <color theme="1"/>
        <rFont val="Arial"/>
        <family val="2"/>
      </rPr>
      <t xml:space="preserve">
II 2018</t>
    </r>
  </si>
  <si>
    <r>
      <rPr>
        <b/>
        <u/>
        <sz val="8"/>
        <color theme="1"/>
        <rFont val="Arial"/>
        <family val="2"/>
      </rPr>
      <t>III 2019</t>
    </r>
    <r>
      <rPr>
        <b/>
        <sz val="8"/>
        <color theme="1"/>
        <rFont val="Arial"/>
        <family val="2"/>
      </rPr>
      <t xml:space="preserve">
III 2018</t>
    </r>
  </si>
  <si>
    <r>
      <rPr>
        <b/>
        <u/>
        <sz val="8"/>
        <color theme="1"/>
        <rFont val="Arial"/>
        <family val="2"/>
      </rPr>
      <t>IV 2019</t>
    </r>
    <r>
      <rPr>
        <b/>
        <sz val="8"/>
        <color theme="1"/>
        <rFont val="Arial"/>
        <family val="2"/>
      </rPr>
      <t xml:space="preserve">
IV 2018</t>
    </r>
  </si>
  <si>
    <r>
      <t>V 2019</t>
    </r>
    <r>
      <rPr>
        <b/>
        <sz val="8"/>
        <color theme="1"/>
        <rFont val="Arial"/>
        <family val="2"/>
      </rPr>
      <t xml:space="preserve">
V 2018</t>
    </r>
  </si>
  <si>
    <r>
      <t>VI 2019</t>
    </r>
    <r>
      <rPr>
        <b/>
        <sz val="8"/>
        <color theme="1"/>
        <rFont val="Arial"/>
        <family val="2"/>
      </rPr>
      <t xml:space="preserve">
VI 2018</t>
    </r>
  </si>
  <si>
    <r>
      <t>VII 2019</t>
    </r>
    <r>
      <rPr>
        <b/>
        <sz val="8"/>
        <color theme="1"/>
        <rFont val="Arial"/>
        <family val="2"/>
      </rPr>
      <t xml:space="preserve">
VII 2018</t>
    </r>
  </si>
  <si>
    <r>
      <t>VIII 2019</t>
    </r>
    <r>
      <rPr>
        <b/>
        <sz val="8"/>
        <color theme="1"/>
        <rFont val="Arial"/>
        <family val="2"/>
      </rPr>
      <t xml:space="preserve">
VIII 2018</t>
    </r>
  </si>
  <si>
    <r>
      <rPr>
        <b/>
        <u/>
        <sz val="8"/>
        <color theme="1"/>
        <rFont val="Arial"/>
        <family val="2"/>
      </rPr>
      <t>IX 2019</t>
    </r>
    <r>
      <rPr>
        <b/>
        <sz val="8"/>
        <color theme="1"/>
        <rFont val="Arial"/>
        <family val="2"/>
      </rPr>
      <t xml:space="preserve">
IX 2018</t>
    </r>
  </si>
  <si>
    <r>
      <t>X 2019</t>
    </r>
    <r>
      <rPr>
        <b/>
        <sz val="8"/>
        <color theme="1"/>
        <rFont val="Arial"/>
        <family val="2"/>
      </rPr>
      <t xml:space="preserve">
X 2018</t>
    </r>
  </si>
  <si>
    <r>
      <t>XI 2019</t>
    </r>
    <r>
      <rPr>
        <b/>
        <sz val="8"/>
        <color theme="1"/>
        <rFont val="Arial"/>
        <family val="2"/>
      </rPr>
      <t xml:space="preserve">
XI 2018</t>
    </r>
  </si>
  <si>
    <r>
      <t>XII 2019</t>
    </r>
    <r>
      <rPr>
        <b/>
        <sz val="8"/>
        <color theme="1"/>
        <rFont val="Arial"/>
        <family val="2"/>
      </rPr>
      <t xml:space="preserve">
XII 2018</t>
    </r>
  </si>
  <si>
    <t>Ø 2018</t>
  </si>
  <si>
    <r>
      <t xml:space="preserve">II 2021
</t>
    </r>
    <r>
      <rPr>
        <b/>
        <sz val="8"/>
        <rFont val="Arial"/>
        <family val="2"/>
      </rPr>
      <t>I 2021</t>
    </r>
  </si>
  <si>
    <t>II 2021
I 2021</t>
  </si>
  <si>
    <r>
      <t xml:space="preserve">III 2021
</t>
    </r>
    <r>
      <rPr>
        <b/>
        <sz val="8"/>
        <rFont val="Arial"/>
        <family val="2"/>
      </rPr>
      <t>II 2021</t>
    </r>
  </si>
  <si>
    <t>III 2021
II 2021</t>
  </si>
  <si>
    <t>II 2021
II 2020</t>
  </si>
  <si>
    <t>III 2021
III 2020</t>
  </si>
  <si>
    <t>II 2021
Ø 2020</t>
  </si>
  <si>
    <r>
      <t xml:space="preserve">II 2021
</t>
    </r>
    <r>
      <rPr>
        <b/>
        <sz val="8"/>
        <rFont val="Arial"/>
        <family val="2"/>
      </rPr>
      <t>Ø 2020</t>
    </r>
  </si>
  <si>
    <t>III 2021
Ø 2020</t>
  </si>
  <si>
    <r>
      <rPr>
        <b/>
        <u/>
        <sz val="9"/>
        <rFont val="Arial"/>
        <family val="2"/>
      </rPr>
      <t>II 2021</t>
    </r>
    <r>
      <rPr>
        <b/>
        <sz val="9"/>
        <rFont val="Arial"/>
        <family val="2"/>
      </rPr>
      <t xml:space="preserve">
Ø 2020</t>
    </r>
  </si>
  <si>
    <r>
      <rPr>
        <b/>
        <u/>
        <sz val="8"/>
        <color theme="1"/>
        <rFont val="Arial"/>
        <family val="2"/>
      </rPr>
      <t>II 2021</t>
    </r>
    <r>
      <rPr>
        <b/>
        <sz val="8"/>
        <color theme="1"/>
        <rFont val="Arial"/>
        <family val="2"/>
      </rPr>
      <t xml:space="preserve">
Ø 2020</t>
    </r>
  </si>
  <si>
    <r>
      <rPr>
        <b/>
        <u/>
        <sz val="8"/>
        <color theme="1"/>
        <rFont val="Arial"/>
        <family val="2"/>
      </rPr>
      <t>II 2021</t>
    </r>
    <r>
      <rPr>
        <b/>
        <sz val="8"/>
        <color theme="1"/>
        <rFont val="Arial"/>
        <family val="2"/>
      </rPr>
      <t xml:space="preserve">
II 2020</t>
    </r>
  </si>
  <si>
    <r>
      <rPr>
        <b/>
        <u/>
        <sz val="8"/>
        <color theme="1"/>
        <rFont val="Arial"/>
        <family val="2"/>
      </rPr>
      <t>III 2021</t>
    </r>
    <r>
      <rPr>
        <b/>
        <sz val="8"/>
        <color theme="1"/>
        <rFont val="Arial"/>
        <family val="2"/>
      </rPr>
      <t xml:space="preserve">
III 2020</t>
    </r>
  </si>
  <si>
    <r>
      <t>I</t>
    </r>
    <r>
      <rPr>
        <b/>
        <u/>
        <sz val="9"/>
        <rFont val="Arial"/>
        <family val="2"/>
      </rPr>
      <t>II 2021</t>
    </r>
    <r>
      <rPr>
        <b/>
        <sz val="9"/>
        <rFont val="Arial"/>
        <family val="2"/>
      </rPr>
      <t xml:space="preserve">
Ø 2020</t>
    </r>
  </si>
  <si>
    <r>
      <rPr>
        <b/>
        <u/>
        <sz val="9"/>
        <rFont val="Arial"/>
        <family val="2"/>
      </rPr>
      <t>III 2021</t>
    </r>
    <r>
      <rPr>
        <b/>
        <sz val="9"/>
        <rFont val="Arial"/>
        <family val="2"/>
      </rPr>
      <t xml:space="preserve">
Ø 2020</t>
    </r>
  </si>
  <si>
    <r>
      <rPr>
        <b/>
        <u/>
        <sz val="8"/>
        <color theme="1"/>
        <rFont val="Arial"/>
        <family val="2"/>
      </rPr>
      <t>III 2021</t>
    </r>
    <r>
      <rPr>
        <b/>
        <sz val="8"/>
        <color theme="1"/>
        <rFont val="Arial"/>
        <family val="2"/>
      </rPr>
      <t xml:space="preserve">
Ø 2020</t>
    </r>
  </si>
  <si>
    <t>IV 2021
III 2021</t>
  </si>
  <si>
    <t>V 2021
IV 2021</t>
  </si>
  <si>
    <t>VI 2021
V 2021</t>
  </si>
  <si>
    <r>
      <rPr>
        <b/>
        <u/>
        <sz val="8"/>
        <color theme="1"/>
        <rFont val="Arial"/>
        <family val="2"/>
      </rPr>
      <t>IV 2021</t>
    </r>
    <r>
      <rPr>
        <b/>
        <sz val="8"/>
        <color theme="1"/>
        <rFont val="Arial"/>
        <family val="2"/>
      </rPr>
      <t xml:space="preserve">
IV 2020</t>
    </r>
  </si>
  <si>
    <r>
      <rPr>
        <b/>
        <u/>
        <sz val="8"/>
        <color theme="1"/>
        <rFont val="Arial"/>
        <family val="2"/>
      </rPr>
      <t>IV 2021</t>
    </r>
    <r>
      <rPr>
        <b/>
        <sz val="8"/>
        <color theme="1"/>
        <rFont val="Arial"/>
        <family val="2"/>
      </rPr>
      <t xml:space="preserve">
Ø 2020</t>
    </r>
  </si>
  <si>
    <r>
      <rPr>
        <b/>
        <u/>
        <sz val="8"/>
        <color theme="1"/>
        <rFont val="Arial"/>
        <family val="2"/>
      </rPr>
      <t>V 2021</t>
    </r>
    <r>
      <rPr>
        <b/>
        <sz val="8"/>
        <color theme="1"/>
        <rFont val="Arial"/>
        <family val="2"/>
      </rPr>
      <t xml:space="preserve">
V 2020</t>
    </r>
  </si>
  <si>
    <r>
      <rPr>
        <b/>
        <u/>
        <sz val="8"/>
        <color theme="1"/>
        <rFont val="Arial"/>
        <family val="2"/>
      </rPr>
      <t>V 2021</t>
    </r>
    <r>
      <rPr>
        <b/>
        <sz val="8"/>
        <color theme="1"/>
        <rFont val="Arial"/>
        <family val="2"/>
      </rPr>
      <t xml:space="preserve">
Ø 2020</t>
    </r>
  </si>
  <si>
    <r>
      <rPr>
        <b/>
        <u/>
        <sz val="8"/>
        <color theme="1"/>
        <rFont val="Arial"/>
        <family val="2"/>
      </rPr>
      <t>VI 2021</t>
    </r>
    <r>
      <rPr>
        <b/>
        <sz val="8"/>
        <color theme="1"/>
        <rFont val="Arial"/>
        <family val="2"/>
      </rPr>
      <t xml:space="preserve">
VI 2020</t>
    </r>
  </si>
  <si>
    <r>
      <rPr>
        <b/>
        <u/>
        <sz val="8"/>
        <color theme="1"/>
        <rFont val="Arial"/>
        <family val="2"/>
      </rPr>
      <t>VI 2021</t>
    </r>
    <r>
      <rPr>
        <b/>
        <sz val="8"/>
        <color theme="1"/>
        <rFont val="Arial"/>
        <family val="2"/>
      </rPr>
      <t xml:space="preserve">
Ø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</si>
</sst>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9"/>
      <name val="Arial"/>
      <family val="2"/>
    </font>
    <font>
      <b/>
      <sz val="11"/>
      <color theme="1"/>
      <name val="Arial"/>
      <family val="2"/>
    </font>
    <font>
      <b/>
      <sz val="10"/>
      <name val="Arial"/>
      <family val="2"/>
    </font>
    <font>
      <b/>
      <sz val="8"/>
      <color theme="1"/>
      <name val="Arial"/>
      <family val="2"/>
    </font>
    <font>
      <b/>
      <sz val="8"/>
      <name val="Arial"/>
      <family val="2"/>
    </font>
    <font>
      <sz val="8"/>
      <name val="Arial"/>
      <family val="2"/>
    </font>
    <font>
      <sz val="11"/>
      <color theme="1"/>
      <name val="Arial"/>
      <family val="2"/>
    </font>
    <font>
      <sz val="9"/>
      <color theme="1"/>
      <name val="Arial"/>
      <family val="2"/>
    </font>
    <font>
      <u/>
      <sz val="12"/>
      <color theme="1"/>
      <name val="Arial"/>
      <family val="2"/>
    </font>
    <font>
      <sz val="8"/>
      <color theme="1"/>
      <name val="Arial"/>
      <family val="2"/>
    </font>
    <font>
      <b/>
      <u/>
      <sz val="8"/>
      <name val="Arial"/>
      <family val="2"/>
    </font>
    <font>
      <b/>
      <u/>
      <sz val="8"/>
      <color theme="1"/>
      <name val="Arial"/>
      <family val="2"/>
    </font>
    <font>
      <b/>
      <sz val="9"/>
      <color theme="1"/>
      <name val="Arial"/>
      <family val="2"/>
    </font>
    <font>
      <b/>
      <vertAlign val="superscript"/>
      <sz val="9"/>
      <color theme="1"/>
      <name val="Arial"/>
      <family val="2"/>
    </font>
    <font>
      <b/>
      <i/>
      <u/>
      <sz val="12"/>
      <color theme="1"/>
      <name val="Arial"/>
      <family val="2"/>
    </font>
    <font>
      <sz val="7.5"/>
      <color theme="1"/>
      <name val="Arial"/>
      <family val="2"/>
    </font>
    <font>
      <b/>
      <sz val="7.5"/>
      <color theme="1"/>
      <name val="Arial"/>
      <family val="2"/>
    </font>
    <font>
      <b/>
      <vertAlign val="superscript"/>
      <sz val="7.5"/>
      <color theme="1"/>
      <name val="Arial"/>
      <family val="2"/>
    </font>
    <font>
      <vertAlign val="superscript"/>
      <sz val="7.5"/>
      <color theme="1"/>
      <name val="Arial"/>
      <family val="2"/>
    </font>
    <font>
      <sz val="7.5"/>
      <name val="Arial"/>
      <family val="2"/>
    </font>
    <font>
      <sz val="9"/>
      <color theme="1"/>
      <name val="Arial"/>
    </font>
    <font>
      <sz val="9"/>
      <name val="Arial"/>
    </font>
    <font>
      <b/>
      <sz val="9"/>
      <name val="Arial"/>
      <family val="2"/>
    </font>
    <font>
      <b/>
      <u/>
      <sz val="9"/>
      <name val="Arial"/>
      <family val="2"/>
    </font>
  </fonts>
  <fills count="6">
    <fill>
      <patternFill patternType="none"/>
    </fill>
    <fill>
      <patternFill patternType="gray125"/>
    </fill>
    <fill>
      <patternFill patternType="solid">
        <fgColor theme="9" tint="0.79998168889431442"/>
        <bgColor theme="9" tint="0.79998168889431442"/>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8" fillId="0" borderId="0" xfId="0" applyFont="1"/>
    <xf numFmtId="0" fontId="9" fillId="0" borderId="0" xfId="0" applyFont="1"/>
    <xf numFmtId="0" fontId="9" fillId="0" borderId="1" xfId="0" applyFont="1" applyBorder="1"/>
    <xf numFmtId="0" fontId="4" fillId="3" borderId="1" xfId="0" applyFont="1" applyFill="1" applyBorder="1" applyAlignment="1">
      <alignment vertical="center"/>
    </xf>
    <xf numFmtId="1" fontId="6"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indent="1"/>
    </xf>
    <xf numFmtId="1" fontId="7" fillId="0" borderId="1" xfId="0" applyNumberFormat="1" applyFont="1" applyFill="1" applyBorder="1" applyAlignment="1">
      <alignment horizontal="right" vertical="center" wrapText="1"/>
    </xf>
    <xf numFmtId="0" fontId="2" fillId="3" borderId="1" xfId="0" applyFont="1" applyFill="1" applyBorder="1" applyAlignment="1">
      <alignment horizontal="left" vertical="center" indent="1"/>
    </xf>
    <xf numFmtId="0" fontId="4" fillId="0" borderId="1" xfId="0" applyFont="1" applyFill="1" applyBorder="1" applyAlignment="1">
      <alignment vertical="center"/>
    </xf>
    <xf numFmtId="0" fontId="7" fillId="0" borderId="1" xfId="0"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wrapText="1"/>
    </xf>
    <xf numFmtId="0" fontId="7" fillId="2" borderId="1" xfId="0" applyFont="1" applyFill="1" applyBorder="1" applyAlignment="1">
      <alignment horizontal="right" vertical="center" wrapText="1"/>
    </xf>
    <xf numFmtId="0" fontId="9" fillId="0" borderId="8" xfId="0" applyFont="1" applyBorder="1"/>
    <xf numFmtId="0" fontId="9" fillId="0" borderId="2" xfId="0" applyFont="1" applyBorder="1"/>
    <xf numFmtId="0" fontId="2" fillId="0" borderId="3" xfId="0" applyFont="1" applyFill="1" applyBorder="1" applyAlignment="1">
      <alignment horizontal="center" vertical="center" wrapText="1"/>
    </xf>
    <xf numFmtId="0" fontId="0" fillId="0" borderId="1" xfId="0" applyBorder="1"/>
    <xf numFmtId="0" fontId="9" fillId="0" borderId="5" xfId="0" applyFont="1" applyBorder="1"/>
    <xf numFmtId="0" fontId="2" fillId="0" borderId="8" xfId="0" applyFont="1" applyFill="1" applyBorder="1" applyAlignment="1">
      <alignment horizontal="left" vertical="center" indent="1"/>
    </xf>
    <xf numFmtId="0" fontId="2" fillId="0" borderId="4" xfId="0" applyFont="1" applyFill="1" applyBorder="1" applyAlignment="1">
      <alignment horizontal="center" vertical="center" wrapText="1"/>
    </xf>
    <xf numFmtId="0" fontId="12" fillId="0" borderId="1" xfId="0" applyFont="1" applyBorder="1" applyAlignment="1">
      <alignment horizontal="right" vertical="center" wrapText="1"/>
    </xf>
    <xf numFmtId="0" fontId="12" fillId="3" borderId="1" xfId="0" applyFont="1" applyFill="1" applyBorder="1" applyAlignment="1">
      <alignment horizontal="right" vertical="center" wrapText="1"/>
    </xf>
    <xf numFmtId="0" fontId="11" fillId="0" borderId="1" xfId="0" applyFont="1" applyBorder="1"/>
    <xf numFmtId="165" fontId="11" fillId="3" borderId="1" xfId="1" applyNumberFormat="1" applyFont="1" applyFill="1" applyBorder="1"/>
    <xf numFmtId="0" fontId="5" fillId="3" borderId="1" xfId="0" applyFont="1" applyFill="1" applyBorder="1" applyAlignment="1">
      <alignment horizontal="right" vertical="center" wrapText="1"/>
    </xf>
    <xf numFmtId="0" fontId="5" fillId="0" borderId="1" xfId="0" applyFont="1" applyFill="1" applyBorder="1" applyAlignment="1">
      <alignment horizontal="right" vertical="center" wrapText="1"/>
    </xf>
    <xf numFmtId="1" fontId="6" fillId="0" borderId="1" xfId="0" applyNumberFormat="1" applyFont="1" applyBorder="1" applyAlignment="1">
      <alignment horizontal="right" vertical="center" wrapText="1"/>
    </xf>
    <xf numFmtId="0" fontId="9" fillId="2" borderId="1" xfId="0" applyFont="1" applyFill="1" applyBorder="1"/>
    <xf numFmtId="1" fontId="6" fillId="2" borderId="1" xfId="0" applyNumberFormat="1" applyFont="1" applyFill="1" applyBorder="1" applyAlignment="1">
      <alignment horizontal="right" vertical="center" wrapText="1"/>
    </xf>
    <xf numFmtId="0" fontId="2" fillId="0" borderId="1" xfId="0" applyFont="1" applyBorder="1" applyAlignment="1">
      <alignment horizontal="left" vertical="center" indent="1"/>
    </xf>
    <xf numFmtId="1" fontId="7" fillId="0" borderId="1" xfId="0" applyNumberFormat="1" applyFont="1" applyBorder="1" applyAlignment="1">
      <alignment horizontal="right" vertical="center" wrapText="1"/>
    </xf>
    <xf numFmtId="1" fontId="7" fillId="2" borderId="1" xfId="0" applyNumberFormat="1" applyFont="1" applyFill="1" applyBorder="1" applyAlignment="1">
      <alignment horizontal="right" vertical="center" wrapText="1"/>
    </xf>
    <xf numFmtId="0" fontId="4" fillId="0" borderId="1" xfId="0" applyFont="1" applyBorder="1" applyAlignment="1">
      <alignment vertical="center"/>
    </xf>
    <xf numFmtId="164" fontId="6" fillId="2" borderId="1"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164" fontId="7" fillId="2" borderId="1" xfId="0"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4" fillId="4" borderId="1" xfId="0" applyFont="1" applyFill="1" applyBorder="1" applyAlignment="1">
      <alignment horizontal="center" wrapText="1"/>
    </xf>
    <xf numFmtId="0" fontId="13" fillId="0" borderId="1" xfId="0" applyFont="1" applyBorder="1" applyAlignment="1">
      <alignment horizontal="right" vertical="center" wrapText="1"/>
    </xf>
    <xf numFmtId="0" fontId="8" fillId="5" borderId="0" xfId="0" applyFont="1" applyFill="1"/>
    <xf numFmtId="0" fontId="9" fillId="5" borderId="9" xfId="0" applyFont="1" applyFill="1" applyBorder="1" applyAlignment="1">
      <alignment horizontal="center" wrapText="1"/>
    </xf>
    <xf numFmtId="0" fontId="9" fillId="5" borderId="6" xfId="0" applyFont="1" applyFill="1" applyBorder="1" applyAlignment="1">
      <alignment horizontal="center" wrapText="1"/>
    </xf>
    <xf numFmtId="0" fontId="10" fillId="4" borderId="0" xfId="0" applyFont="1" applyFill="1" applyAlignment="1">
      <alignment vertical="center"/>
    </xf>
    <xf numFmtId="0" fontId="0" fillId="4" borderId="0" xfId="0" applyFill="1"/>
    <xf numFmtId="0" fontId="8" fillId="4" borderId="0" xfId="0" applyFont="1" applyFill="1"/>
    <xf numFmtId="0" fontId="9" fillId="4" borderId="0" xfId="0" applyFont="1" applyFill="1"/>
    <xf numFmtId="0" fontId="10" fillId="4" borderId="0" xfId="0" applyFont="1" applyFill="1" applyAlignment="1">
      <alignment horizontal="center" vertical="center"/>
    </xf>
    <xf numFmtId="0" fontId="12" fillId="0" borderId="1" xfId="0" applyFont="1" applyFill="1" applyBorder="1" applyAlignment="1">
      <alignment horizontal="right" vertical="center" wrapText="1"/>
    </xf>
    <xf numFmtId="0" fontId="13" fillId="3" borderId="1" xfId="0" applyFont="1" applyFill="1" applyBorder="1" applyAlignment="1">
      <alignment horizontal="right" vertical="center" wrapText="1"/>
    </xf>
    <xf numFmtId="0" fontId="11" fillId="0" borderId="8" xfId="0" applyFont="1" applyBorder="1"/>
    <xf numFmtId="0" fontId="5" fillId="0" borderId="1" xfId="0" applyFont="1" applyBorder="1"/>
    <xf numFmtId="0" fontId="8" fillId="0" borderId="0" xfId="0" applyFont="1" applyFill="1"/>
    <xf numFmtId="2" fontId="7" fillId="0" borderId="1" xfId="0" applyNumberFormat="1" applyFont="1" applyFill="1" applyBorder="1" applyAlignment="1">
      <alignment horizontal="right" vertical="center" wrapText="1"/>
    </xf>
    <xf numFmtId="164" fontId="5" fillId="0" borderId="1" xfId="0" applyNumberFormat="1" applyFont="1" applyBorder="1"/>
    <xf numFmtId="164" fontId="11" fillId="0" borderId="1" xfId="0" applyNumberFormat="1" applyFont="1" applyBorder="1"/>
    <xf numFmtId="0" fontId="9" fillId="5" borderId="7" xfId="0" applyFont="1" applyFill="1" applyBorder="1" applyAlignment="1">
      <alignment horizontal="center" vertical="center"/>
    </xf>
    <xf numFmtId="0" fontId="9" fillId="5" borderId="9" xfId="0" applyFont="1" applyFill="1" applyBorder="1" applyAlignment="1">
      <alignment horizontal="center" vertical="center"/>
    </xf>
    <xf numFmtId="164" fontId="7" fillId="3" borderId="1" xfId="0" applyNumberFormat="1" applyFont="1" applyFill="1" applyBorder="1" applyAlignment="1">
      <alignment horizontal="right" vertical="center" wrapText="1"/>
    </xf>
    <xf numFmtId="0" fontId="6" fillId="2" borderId="1"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5" fillId="3" borderId="1" xfId="0" applyFont="1" applyFill="1" applyBorder="1" applyAlignment="1">
      <alignment horizontal="right" wrapText="1"/>
    </xf>
    <xf numFmtId="0" fontId="13" fillId="0" borderId="1" xfId="0" applyFont="1" applyFill="1" applyBorder="1" applyAlignment="1">
      <alignment horizontal="right" vertical="center" wrapText="1"/>
    </xf>
    <xf numFmtId="0" fontId="5" fillId="0" borderId="1" xfId="0" applyFont="1" applyFill="1" applyBorder="1" applyAlignment="1">
      <alignment horizontal="right" wrapText="1"/>
    </xf>
    <xf numFmtId="0" fontId="0" fillId="3" borderId="1" xfId="0" applyFill="1" applyBorder="1"/>
    <xf numFmtId="164" fontId="11" fillId="3" borderId="1" xfId="1" applyNumberFormat="1" applyFont="1" applyFill="1" applyBorder="1"/>
    <xf numFmtId="164" fontId="11" fillId="0" borderId="1" xfId="1" applyNumberFormat="1" applyFont="1" applyBorder="1"/>
    <xf numFmtId="164" fontId="11" fillId="0" borderId="1" xfId="1" applyNumberFormat="1" applyFont="1" applyFill="1" applyBorder="1"/>
    <xf numFmtId="164" fontId="7" fillId="2" borderId="1" xfId="1" applyNumberFormat="1" applyFont="1" applyFill="1" applyBorder="1" applyAlignment="1">
      <alignment horizontal="right" vertical="center" wrapText="1"/>
    </xf>
    <xf numFmtId="164" fontId="8" fillId="0" borderId="0" xfId="0" applyNumberFormat="1" applyFont="1"/>
    <xf numFmtId="164" fontId="7" fillId="0" borderId="1" xfId="1" applyNumberFormat="1" applyFont="1" applyFill="1" applyBorder="1" applyAlignment="1">
      <alignment horizontal="right" vertical="center" wrapText="1"/>
    </xf>
    <xf numFmtId="0" fontId="22" fillId="0" borderId="2" xfId="0" applyFont="1" applyBorder="1"/>
    <xf numFmtId="0" fontId="22" fillId="0" borderId="1" xfId="0" applyFont="1" applyBorder="1"/>
    <xf numFmtId="0" fontId="23" fillId="0" borderId="3" xfId="0" applyFont="1" applyFill="1" applyBorder="1" applyAlignment="1">
      <alignment horizontal="center" vertical="center" wrapText="1"/>
    </xf>
    <xf numFmtId="0" fontId="4" fillId="0" borderId="8" xfId="0" applyFont="1" applyFill="1" applyBorder="1" applyAlignment="1">
      <alignment horizontal="left" vertical="center" indent="1"/>
    </xf>
    <xf numFmtId="164" fontId="11" fillId="2" borderId="1" xfId="0" applyNumberFormat="1" applyFont="1" applyFill="1" applyBorder="1"/>
    <xf numFmtId="164" fontId="22" fillId="2" borderId="1" xfId="0" applyNumberFormat="1" applyFont="1" applyFill="1" applyBorder="1"/>
    <xf numFmtId="164" fontId="11" fillId="0" borderId="1" xfId="0" applyNumberFormat="1" applyFont="1" applyFill="1" applyBorder="1"/>
    <xf numFmtId="164" fontId="7" fillId="0" borderId="1" xfId="1" applyNumberFormat="1" applyFont="1" applyFill="1" applyBorder="1"/>
    <xf numFmtId="164" fontId="22" fillId="0" borderId="1" xfId="0" applyNumberFormat="1" applyFont="1" applyFill="1" applyBorder="1"/>
    <xf numFmtId="0" fontId="14" fillId="5" borderId="1" xfId="0" applyFont="1" applyFill="1" applyBorder="1" applyAlignment="1">
      <alignment horizontal="center" vertical="center"/>
    </xf>
    <xf numFmtId="0" fontId="3" fillId="4" borderId="0" xfId="0" applyFont="1" applyFill="1" applyAlignment="1">
      <alignment horizontal="right" vertical="top" wrapText="1"/>
    </xf>
    <xf numFmtId="0" fontId="16" fillId="4" borderId="0" xfId="0" applyFont="1" applyFill="1" applyAlignment="1">
      <alignment horizontal="center" vertical="center"/>
    </xf>
    <xf numFmtId="0" fontId="17" fillId="4" borderId="0" xfId="0" applyFont="1" applyFill="1" applyAlignment="1">
      <alignment horizontal="left"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9" fillId="3" borderId="2" xfId="0" applyFont="1" applyFill="1" applyBorder="1"/>
    <xf numFmtId="0" fontId="9" fillId="3" borderId="1" xfId="0" applyFont="1" applyFill="1" applyBorder="1"/>
    <xf numFmtId="0" fontId="7" fillId="3" borderId="1" xfId="0" applyFont="1" applyFill="1" applyBorder="1" applyAlignment="1">
      <alignment horizontal="right" vertical="center" wrapText="1"/>
    </xf>
    <xf numFmtId="0" fontId="2" fillId="3" borderId="3" xfId="0" applyFont="1" applyFill="1" applyBorder="1" applyAlignment="1">
      <alignment horizontal="center" vertical="center" wrapText="1"/>
    </xf>
    <xf numFmtId="164" fontId="6" fillId="3" borderId="1" xfId="0" applyNumberFormat="1" applyFont="1" applyFill="1" applyBorder="1" applyAlignment="1">
      <alignment horizontal="right" vertical="center" wrapText="1"/>
    </xf>
    <xf numFmtId="1" fontId="7" fillId="3" borderId="1" xfId="0" applyNumberFormat="1" applyFont="1" applyFill="1" applyBorder="1" applyAlignment="1">
      <alignment horizontal="right" vertical="center" wrapText="1"/>
    </xf>
    <xf numFmtId="1" fontId="6" fillId="3" borderId="1" xfId="0" applyNumberFormat="1" applyFont="1" applyFill="1" applyBorder="1" applyAlignment="1">
      <alignment horizontal="right" vertical="center" wrapText="1"/>
    </xf>
    <xf numFmtId="164" fontId="8" fillId="0" borderId="0" xfId="0" applyNumberFormat="1" applyFont="1" applyFill="1"/>
  </cellXfs>
  <cellStyles count="2">
    <cellStyle name="Normal" xfId="0" builtinId="0"/>
    <cellStyle name="Percent" xfId="1" builtinId="5"/>
  </cellStyles>
  <dxfs count="9">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lef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9" tint="-0.249977111117893"/>
        </patternFill>
      </fill>
      <border diagonalUp="0" diagonalDown="0" outline="0">
        <left style="thin">
          <color indexed="64"/>
        </left>
        <right style="thin">
          <color indexed="64"/>
        </right>
        <top/>
        <bottom/>
      </border>
    </dxf>
  </dxfs>
  <tableStyles count="0" defaultTableStyle="TableStyleMedium2" defaultPivotStyle="PivotStyleLight16"/>
  <colors>
    <mruColors>
      <color rgb="FFA2CC86"/>
      <color rgb="FF4A7430"/>
      <color rgb="FF59A768"/>
      <color rgb="FF73B580"/>
      <color rgb="FF339933"/>
      <color rgb="FFE3EDE3"/>
      <color rgb="FFD1E2D0"/>
      <color rgb="FFEBF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49530</xdr:rowOff>
    </xdr:from>
    <xdr:to>
      <xdr:col>0</xdr:col>
      <xdr:colOff>1021080</xdr:colOff>
      <xdr:row>4</xdr:row>
      <xdr:rowOff>236220</xdr:rowOff>
    </xdr:to>
    <xdr:pic>
      <xdr:nvPicPr>
        <xdr:cNvPr id="2" name="Picture 5" descr="MonSta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9530"/>
          <a:ext cx="992505" cy="651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31750</xdr:colOff>
      <xdr:row>8</xdr:row>
      <xdr:rowOff>13250</xdr:rowOff>
    </xdr:from>
    <xdr:to>
      <xdr:col>1</xdr:col>
      <xdr:colOff>31750</xdr:colOff>
      <xdr:row>12</xdr:row>
      <xdr:rowOff>204095</xdr:rowOff>
    </xdr:to>
    <mc:AlternateContent xmlns:mc="http://schemas.openxmlformats.org/markup-compatibility/2006" xmlns:sle15="http://schemas.microsoft.com/office/drawing/2012/slicer">
      <mc:Choice Requires="sle15">
        <xdr:graphicFrame macro="">
          <xdr:nvGraphicFramePr>
            <xdr:cNvPr id="3" name="Godina">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Godina"/>
            </a:graphicData>
          </a:graphic>
        </xdr:graphicFrame>
      </mc:Choice>
      <mc:Fallback xmlns="">
        <xdr:sp macro="" textlink="">
          <xdr:nvSpPr>
            <xdr:cNvPr id="0" name=""/>
            <xdr:cNvSpPr>
              <a:spLocks noTextEdit="1"/>
            </xdr:cNvSpPr>
          </xdr:nvSpPr>
          <xdr:spPr>
            <a:xfrm>
              <a:off x="31750" y="1592813"/>
              <a:ext cx="2381250" cy="114334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31750</xdr:colOff>
      <xdr:row>12</xdr:row>
      <xdr:rowOff>210762</xdr:rowOff>
    </xdr:from>
    <xdr:to>
      <xdr:col>1</xdr:col>
      <xdr:colOff>29845</xdr:colOff>
      <xdr:row>21</xdr:row>
      <xdr:rowOff>18358</xdr:rowOff>
    </xdr:to>
    <mc:AlternateContent xmlns:mc="http://schemas.openxmlformats.org/markup-compatibility/2006" xmlns:sle15="http://schemas.microsoft.com/office/drawing/2012/slicer">
      <mc:Choice Requires="sle15">
        <xdr:graphicFrame macro="">
          <xdr:nvGraphicFramePr>
            <xdr:cNvPr id="4" name="Mjesec">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Mjesec"/>
            </a:graphicData>
          </a:graphic>
        </xdr:graphicFrame>
      </mc:Choice>
      <mc:Fallback xmlns="">
        <xdr:sp macro="" textlink="">
          <xdr:nvSpPr>
            <xdr:cNvPr id="0" name=""/>
            <xdr:cNvSpPr>
              <a:spLocks noTextEdit="1"/>
            </xdr:cNvSpPr>
          </xdr:nvSpPr>
          <xdr:spPr>
            <a:xfrm>
              <a:off x="31750" y="2742825"/>
              <a:ext cx="2379345" cy="195072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35560</xdr:colOff>
      <xdr:row>8</xdr:row>
      <xdr:rowOff>11343</xdr:rowOff>
    </xdr:from>
    <xdr:to>
      <xdr:col>2</xdr:col>
      <xdr:colOff>31750</xdr:colOff>
      <xdr:row>25</xdr:row>
      <xdr:rowOff>192664</xdr:rowOff>
    </xdr:to>
    <mc:AlternateContent xmlns:mc="http://schemas.openxmlformats.org/markup-compatibility/2006" xmlns:sle15="http://schemas.microsoft.com/office/drawing/2012/slicer">
      <mc:Choice Requires="sle15">
        <xdr:graphicFrame macro="">
          <xdr:nvGraphicFramePr>
            <xdr:cNvPr id="5" name="Kategorije stoke">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Kategorije stoke"/>
            </a:graphicData>
          </a:graphic>
        </xdr:graphicFrame>
      </mc:Choice>
      <mc:Fallback xmlns="">
        <xdr:sp macro="" textlink="">
          <xdr:nvSpPr>
            <xdr:cNvPr id="0" name=""/>
            <xdr:cNvSpPr>
              <a:spLocks noTextEdit="1"/>
            </xdr:cNvSpPr>
          </xdr:nvSpPr>
          <xdr:spPr>
            <a:xfrm>
              <a:off x="2416810" y="1590906"/>
              <a:ext cx="2337753" cy="422944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21</xdr:row>
      <xdr:rowOff>0</xdr:rowOff>
    </xdr:from>
    <xdr:to>
      <xdr:col>0</xdr:col>
      <xdr:colOff>2377440</xdr:colOff>
      <xdr:row>24</xdr:row>
      <xdr:rowOff>195522</xdr:rowOff>
    </xdr:to>
    <mc:AlternateContent xmlns:mc="http://schemas.openxmlformats.org/markup-compatibility/2006" xmlns:sle15="http://schemas.microsoft.com/office/drawing/2012/slicer">
      <mc:Choice Requires="sle15">
        <xdr:graphicFrame macro="">
          <xdr:nvGraphicFramePr>
            <xdr:cNvPr id="10" name="Jedinica mjere">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microsoft.com/office/drawing/2010/slicer">
              <sle:slicer xmlns:sle="http://schemas.microsoft.com/office/drawing/2010/slicer" name="Jedinica mjere"/>
            </a:graphicData>
          </a:graphic>
        </xdr:graphicFrame>
      </mc:Choice>
      <mc:Fallback xmlns="">
        <xdr:sp macro="" textlink="">
          <xdr:nvSpPr>
            <xdr:cNvPr id="0" name=""/>
            <xdr:cNvSpPr>
              <a:spLocks noTextEdit="1"/>
            </xdr:cNvSpPr>
          </xdr:nvSpPr>
          <xdr:spPr>
            <a:xfrm>
              <a:off x="0" y="4675188"/>
              <a:ext cx="2377440" cy="90989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odina" xr10:uid="{00000000-0013-0000-FFFF-FFFF01000000}" sourceName="Godina">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jesec" xr10:uid="{00000000-0013-0000-FFFF-FFFF02000000}" sourceName="Mjesec">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ategorije_stoke" xr10:uid="{00000000-0013-0000-FFFF-FFFF03000000}" sourceName="Kategorije stoke">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edinica_mjere" xr10:uid="{00000000-0013-0000-FFFF-FFFF04000000}" sourceName="Jedinica mjere">
  <extLst>
    <x:ext xmlns:x15="http://schemas.microsoft.com/office/spreadsheetml/2010/11/main" uri="{2F2917AC-EB37-4324-AD4E-5DD8C200BD13}">
      <x15:tableSlicerCache tableId="1"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odina" xr10:uid="{00000000-0014-0000-FFFF-FFFF01000000}" cache="Slicer_Godina" caption="Godina" style="SlicerStyleLight6" rowHeight="234950"/>
  <slicer name="Mjesec" xr10:uid="{00000000-0014-0000-FFFF-FFFF02000000}" cache="Slicer_Mjesec" caption="Mjesec" columnCount="2" style="SlicerStyleLight6" rowHeight="234950"/>
  <slicer name="Kategorije stoke" xr10:uid="{00000000-0014-0000-FFFF-FFFF03000000}" cache="Slicer_Kategorije_stoke" caption="Kategorije stoke" style="SlicerStyleLight6" rowHeight="234950"/>
  <slicer name="Jedinica mjere" xr10:uid="{00000000-0014-0000-FFFF-FFFF04000000}" cache="Slicer_Jedinica_mjere" caption="Jedinica mjere" style="SlicerStyleLight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8:H764" totalsRowShown="0" headerRowDxfId="8" headerRowBorderDxfId="7" tableBorderDxfId="6" totalsRowBorderDxfId="5">
  <autoFilter ref="D8:H764" xr:uid="{00000000-0009-0000-0100-000001000000}"/>
  <tableColumns count="5">
    <tableColumn id="1" xr3:uid="{00000000-0010-0000-0000-000001000000}" name="Godina" dataDxfId="4"/>
    <tableColumn id="2" xr3:uid="{00000000-0010-0000-0000-000002000000}" name="Mjesec" dataDxfId="3"/>
    <tableColumn id="3" xr3:uid="{00000000-0010-0000-0000-000003000000}" name="Kategorije stoke" dataDxfId="2"/>
    <tableColumn id="4" xr3:uid="{00000000-0010-0000-0000-000004000000}" name="Broj/_x000a_Količina" dataDxfId="1"/>
    <tableColumn id="5" xr3:uid="{00000000-0010-0000-0000-000005000000}" name="Jedinica mjer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8"/>
  <sheetViews>
    <sheetView showGridLines="0" tabSelected="1" zoomScaleNormal="100" workbookViewId="0">
      <pane xSplit="3" ySplit="8" topLeftCell="F841" activePane="bottomRight" state="frozen"/>
      <selection pane="topRight" activeCell="D1" sqref="D1"/>
      <selection pane="bottomLeft" activeCell="A9" sqref="A9"/>
      <selection pane="bottomRight" activeCell="G847" sqref="G847"/>
    </sheetView>
  </sheetViews>
  <sheetFormatPr defaultColWidth="0" defaultRowHeight="18" customHeight="1" x14ac:dyDescent="0.2"/>
  <cols>
    <col min="1" max="1" width="35.7109375" style="1" customWidth="1"/>
    <col min="2" max="2" width="35.140625" style="1" customWidth="1"/>
    <col min="3" max="3" width="1.7109375" style="1" customWidth="1"/>
    <col min="4" max="4" width="8.7109375" style="2" bestFit="1" customWidth="1"/>
    <col min="5" max="5" width="11.42578125" style="2" bestFit="1" customWidth="1"/>
    <col min="6" max="6" width="35" style="1" customWidth="1"/>
    <col min="7" max="7" width="11.5703125" style="1" bestFit="1" customWidth="1"/>
    <col min="8" max="8" width="10.42578125" style="1" customWidth="1"/>
    <col min="9" max="14" width="9.7109375" style="1" customWidth="1"/>
    <col min="15" max="16384" width="8.85546875" style="1" hidden="1"/>
  </cols>
  <sheetData>
    <row r="1" spans="1:14" s="46" customFormat="1" ht="4.1500000000000004" customHeight="1" x14ac:dyDescent="0.25">
      <c r="A1" s="83" t="s">
        <v>20</v>
      </c>
      <c r="B1" s="45"/>
      <c r="C1" s="45"/>
      <c r="D1" s="45"/>
      <c r="E1" s="45"/>
      <c r="F1" s="45"/>
      <c r="G1" s="45"/>
      <c r="H1" s="45"/>
      <c r="I1" s="45"/>
      <c r="J1" s="45"/>
      <c r="K1" s="45"/>
      <c r="L1" s="45"/>
      <c r="M1" s="45"/>
      <c r="N1" s="45"/>
    </row>
    <row r="2" spans="1:14" s="46" customFormat="1" ht="4.1500000000000004" customHeight="1" x14ac:dyDescent="0.25">
      <c r="A2" s="83"/>
      <c r="B2" s="45"/>
      <c r="C2" s="45"/>
      <c r="D2" s="45"/>
      <c r="E2" s="45"/>
      <c r="F2" s="45"/>
      <c r="G2" s="45"/>
      <c r="H2" s="45"/>
      <c r="I2" s="45"/>
      <c r="J2" s="45"/>
      <c r="K2" s="45"/>
      <c r="L2" s="45"/>
      <c r="M2" s="45"/>
      <c r="N2" s="45"/>
    </row>
    <row r="3" spans="1:14" s="46" customFormat="1" ht="4.1500000000000004" customHeight="1" x14ac:dyDescent="0.25">
      <c r="A3" s="83"/>
      <c r="B3" s="47"/>
      <c r="C3" s="47"/>
      <c r="D3" s="48"/>
      <c r="E3" s="48"/>
      <c r="F3" s="47"/>
      <c r="G3" s="45"/>
      <c r="H3" s="45"/>
      <c r="I3" s="45"/>
      <c r="J3" s="45"/>
      <c r="K3" s="45"/>
      <c r="L3" s="45"/>
      <c r="M3" s="45"/>
      <c r="N3" s="45"/>
    </row>
    <row r="4" spans="1:14" s="46" customFormat="1" ht="26.25" customHeight="1" x14ac:dyDescent="0.25">
      <c r="A4" s="83"/>
      <c r="B4" s="84" t="s">
        <v>34</v>
      </c>
      <c r="C4" s="84"/>
      <c r="D4" s="84"/>
      <c r="E4" s="84"/>
      <c r="F4" s="84"/>
      <c r="G4" s="45"/>
      <c r="H4" s="45"/>
      <c r="I4" s="85" t="s">
        <v>144</v>
      </c>
      <c r="J4" s="85"/>
      <c r="K4" s="85"/>
      <c r="L4" s="85"/>
      <c r="M4" s="85"/>
      <c r="N4" s="85"/>
    </row>
    <row r="5" spans="1:14" s="46" customFormat="1" ht="27.75" customHeight="1" x14ac:dyDescent="0.25">
      <c r="A5" s="83"/>
      <c r="B5" s="49"/>
      <c r="C5" s="49"/>
      <c r="D5" s="49"/>
      <c r="E5" s="49"/>
      <c r="F5" s="49"/>
      <c r="G5" s="45"/>
      <c r="H5" s="45"/>
      <c r="I5" s="85" t="s">
        <v>143</v>
      </c>
      <c r="J5" s="85"/>
      <c r="K5" s="85"/>
      <c r="L5" s="85"/>
      <c r="M5" s="85"/>
      <c r="N5" s="85"/>
    </row>
    <row r="6" spans="1:14" s="46" customFormat="1" ht="26.25" customHeight="1" x14ac:dyDescent="0.25">
      <c r="A6" s="83"/>
      <c r="B6" s="49"/>
      <c r="C6" s="49"/>
      <c r="D6" s="49"/>
      <c r="E6" s="49"/>
      <c r="F6" s="49"/>
      <c r="G6" s="45"/>
      <c r="H6" s="45"/>
      <c r="I6" s="85" t="s">
        <v>142</v>
      </c>
      <c r="J6" s="85"/>
      <c r="K6" s="85"/>
      <c r="L6" s="85"/>
      <c r="M6" s="85"/>
      <c r="N6" s="85"/>
    </row>
    <row r="7" spans="1:14" s="46" customFormat="1" ht="4.9000000000000004" customHeight="1" x14ac:dyDescent="0.25">
      <c r="A7" s="83"/>
      <c r="B7" s="45"/>
      <c r="C7" s="45"/>
      <c r="D7" s="45"/>
      <c r="E7" s="45"/>
      <c r="F7" s="45"/>
      <c r="G7" s="45"/>
      <c r="H7" s="45"/>
      <c r="I7" s="45"/>
      <c r="J7" s="45"/>
      <c r="K7" s="45"/>
      <c r="L7" s="45"/>
      <c r="M7" s="45"/>
      <c r="N7" s="45"/>
    </row>
    <row r="8" spans="1:14" s="42" customFormat="1" ht="28.9" customHeight="1" x14ac:dyDescent="0.2">
      <c r="A8" s="54"/>
      <c r="B8" s="54"/>
      <c r="C8" s="54"/>
      <c r="D8" s="58" t="s">
        <v>16</v>
      </c>
      <c r="E8" s="59" t="s">
        <v>17</v>
      </c>
      <c r="F8" s="59" t="s">
        <v>18</v>
      </c>
      <c r="G8" s="43" t="s">
        <v>21</v>
      </c>
      <c r="H8" s="44" t="s">
        <v>19</v>
      </c>
      <c r="I8" s="82" t="s">
        <v>50</v>
      </c>
      <c r="J8" s="82"/>
      <c r="K8" s="82" t="s">
        <v>51</v>
      </c>
      <c r="L8" s="82"/>
      <c r="M8" s="82" t="s">
        <v>52</v>
      </c>
      <c r="N8" s="82"/>
    </row>
    <row r="9" spans="1:14" s="71" customFormat="1" ht="18.95" customHeight="1" x14ac:dyDescent="0.2">
      <c r="A9" s="1"/>
      <c r="B9" s="1"/>
      <c r="C9" s="1"/>
      <c r="D9" s="15">
        <v>2019</v>
      </c>
      <c r="E9" s="3" t="s">
        <v>22</v>
      </c>
      <c r="F9" s="4" t="s">
        <v>2</v>
      </c>
      <c r="G9" s="5">
        <v>1890</v>
      </c>
      <c r="H9" s="16" t="s">
        <v>0</v>
      </c>
      <c r="I9" s="22" t="s">
        <v>157</v>
      </c>
      <c r="J9" s="36">
        <f>+Table1[[#This Row],[Broj/
Količina]]/prosjeci!AB2*100</f>
        <v>78.358208955223887</v>
      </c>
      <c r="K9" s="61" t="s">
        <v>158</v>
      </c>
      <c r="L9" s="36">
        <f>+Table1[[#This Row],[Broj/
Količina]]/prosjeci!F2*100</f>
        <v>84.71537427162707</v>
      </c>
      <c r="M9" s="25" t="s">
        <v>118</v>
      </c>
      <c r="N9" s="70">
        <f>+G9/prosjeci!$C58*100</f>
        <v>74.664208585725561</v>
      </c>
    </row>
    <row r="10" spans="1:14" s="71" customFormat="1" ht="18.95" customHeight="1" x14ac:dyDescent="0.2">
      <c r="A10" s="1"/>
      <c r="B10" s="1"/>
      <c r="C10" s="1"/>
      <c r="D10" s="15">
        <v>2019</v>
      </c>
      <c r="E10" s="3" t="s">
        <v>22</v>
      </c>
      <c r="F10" s="6" t="s">
        <v>6</v>
      </c>
      <c r="G10" s="7">
        <v>1516</v>
      </c>
      <c r="H10" s="16" t="s">
        <v>0</v>
      </c>
      <c r="I10" s="50" t="s">
        <v>157</v>
      </c>
      <c r="J10" s="12">
        <f>+Table1[[#This Row],[Broj/
Količina]]/prosjeci!AB3*100</f>
        <v>75.610972568578546</v>
      </c>
      <c r="K10" s="62" t="s">
        <v>158</v>
      </c>
      <c r="L10" s="12">
        <f>+Table1[[#This Row],[Broj/
Količina]]/prosjeci!F3*100</f>
        <v>87.427912341407151</v>
      </c>
      <c r="M10" s="21" t="s">
        <v>119</v>
      </c>
      <c r="N10" s="72">
        <f>+G10/prosjeci!$C59*100</f>
        <v>70.766717236550363</v>
      </c>
    </row>
    <row r="11" spans="1:14" s="71" customFormat="1" ht="18.95" customHeight="1" x14ac:dyDescent="0.2">
      <c r="A11" s="1"/>
      <c r="B11" s="1"/>
      <c r="C11" s="1"/>
      <c r="D11" s="15">
        <v>2019</v>
      </c>
      <c r="E11" s="3" t="s">
        <v>22</v>
      </c>
      <c r="F11" s="8" t="s">
        <v>7</v>
      </c>
      <c r="G11" s="7"/>
      <c r="H11" s="16" t="s">
        <v>0</v>
      </c>
      <c r="I11" s="22" t="s">
        <v>157</v>
      </c>
      <c r="J11" s="36"/>
      <c r="K11" s="61" t="s">
        <v>158</v>
      </c>
      <c r="L11" s="36"/>
      <c r="M11" s="51" t="s">
        <v>118</v>
      </c>
      <c r="N11" s="70"/>
    </row>
    <row r="12" spans="1:14" s="71" customFormat="1" ht="18.95" customHeight="1" x14ac:dyDescent="0.2">
      <c r="A12" s="1"/>
      <c r="B12" s="1"/>
      <c r="C12" s="1"/>
      <c r="D12" s="15">
        <v>2019</v>
      </c>
      <c r="E12" s="3" t="s">
        <v>22</v>
      </c>
      <c r="F12" s="6" t="s">
        <v>8</v>
      </c>
      <c r="G12" s="7">
        <v>279</v>
      </c>
      <c r="H12" s="16" t="s">
        <v>0</v>
      </c>
      <c r="I12" s="50" t="s">
        <v>157</v>
      </c>
      <c r="J12" s="12">
        <f>+Table1[[#This Row],[Broj/
Količina]]/prosjeci!AB5*100</f>
        <v>100</v>
      </c>
      <c r="K12" s="62" t="s">
        <v>158</v>
      </c>
      <c r="L12" s="12">
        <f>+Table1[[#This Row],[Broj/
Količina]]/prosjeci!F5*100</f>
        <v>79.94269340974212</v>
      </c>
      <c r="M12" s="41" t="s">
        <v>118</v>
      </c>
      <c r="N12" s="72">
        <f>+G12/prosjeci!$C61*100</f>
        <v>103.68535150201301</v>
      </c>
    </row>
    <row r="13" spans="1:14" s="71" customFormat="1" ht="18.95" customHeight="1" x14ac:dyDescent="0.2">
      <c r="A13" s="1"/>
      <c r="B13" s="1"/>
      <c r="C13" s="1"/>
      <c r="D13" s="15">
        <v>2019</v>
      </c>
      <c r="E13" s="3" t="s">
        <v>22</v>
      </c>
      <c r="F13" s="8" t="s">
        <v>9</v>
      </c>
      <c r="G13" s="7">
        <v>95</v>
      </c>
      <c r="H13" s="16" t="s">
        <v>0</v>
      </c>
      <c r="I13" s="22" t="s">
        <v>157</v>
      </c>
      <c r="J13" s="36">
        <f>+Table1[[#This Row],[Broj/
Količina]]/prosjeci!AB6*100</f>
        <v>76</v>
      </c>
      <c r="K13" s="61" t="s">
        <v>158</v>
      </c>
      <c r="L13" s="36">
        <f>+Table1[[#This Row],[Broj/
Količina]]/prosjeci!F6*100</f>
        <v>65.972222222222214</v>
      </c>
      <c r="M13" s="25" t="s">
        <v>118</v>
      </c>
      <c r="N13" s="70">
        <f>+G13/prosjeci!$C62*100</f>
        <v>82.6686004350979</v>
      </c>
    </row>
    <row r="14" spans="1:14" s="71" customFormat="1" ht="18.95" customHeight="1" x14ac:dyDescent="0.2">
      <c r="A14" s="1"/>
      <c r="B14" s="1"/>
      <c r="C14" s="1"/>
      <c r="D14" s="15">
        <v>2019</v>
      </c>
      <c r="E14" s="3" t="s">
        <v>22</v>
      </c>
      <c r="F14" s="6" t="s">
        <v>10</v>
      </c>
      <c r="G14" s="7"/>
      <c r="H14" s="16" t="s">
        <v>0</v>
      </c>
      <c r="I14" s="50" t="s">
        <v>157</v>
      </c>
      <c r="J14" s="12"/>
      <c r="K14" s="62" t="s">
        <v>158</v>
      </c>
      <c r="L14" s="12"/>
      <c r="M14" s="21" t="s">
        <v>119</v>
      </c>
      <c r="N14" s="72"/>
    </row>
    <row r="15" spans="1:14" s="71" customFormat="1" ht="18.95" customHeight="1" x14ac:dyDescent="0.2">
      <c r="A15" s="1"/>
      <c r="B15" s="1"/>
      <c r="C15" s="1"/>
      <c r="D15" s="15">
        <v>2019</v>
      </c>
      <c r="E15" s="3" t="s">
        <v>22</v>
      </c>
      <c r="F15" s="4" t="s">
        <v>3</v>
      </c>
      <c r="G15" s="5">
        <v>2433</v>
      </c>
      <c r="H15" s="16" t="s">
        <v>0</v>
      </c>
      <c r="I15" s="22" t="s">
        <v>157</v>
      </c>
      <c r="J15" s="36">
        <f>+Table1[[#This Row],[Broj/
Količina]]/prosjeci!AB8*100</f>
        <v>75.676516329704512</v>
      </c>
      <c r="K15" s="61" t="s">
        <v>158</v>
      </c>
      <c r="L15" s="36">
        <f>+Table1[[#This Row],[Broj/
Količina]]/prosjeci!F8*100</f>
        <v>111.5032080659945</v>
      </c>
      <c r="M15" s="51" t="s">
        <v>118</v>
      </c>
      <c r="N15" s="70">
        <f>+G15/prosjeci!$C64*100</f>
        <v>62.915634091153969</v>
      </c>
    </row>
    <row r="16" spans="1:14" s="71" customFormat="1" ht="18.95" customHeight="1" x14ac:dyDescent="0.2">
      <c r="A16" s="1"/>
      <c r="B16" s="1"/>
      <c r="C16" s="1"/>
      <c r="D16" s="15">
        <v>2019</v>
      </c>
      <c r="E16" s="3" t="s">
        <v>22</v>
      </c>
      <c r="F16" s="6" t="s">
        <v>11</v>
      </c>
      <c r="G16" s="7">
        <v>2378</v>
      </c>
      <c r="H16" s="16" t="s">
        <v>0</v>
      </c>
      <c r="I16" s="50" t="s">
        <v>157</v>
      </c>
      <c r="J16" s="12">
        <f>+Table1[[#This Row],[Broj/
Količina]]/prosjeci!AB9*100</f>
        <v>78.197961196974674</v>
      </c>
      <c r="K16" s="62" t="s">
        <v>158</v>
      </c>
      <c r="L16" s="12">
        <f>+Table1[[#This Row],[Broj/
Količina]]/prosjeci!F9*100</f>
        <v>110.86247086247086</v>
      </c>
      <c r="M16" s="41" t="s">
        <v>118</v>
      </c>
      <c r="N16" s="72">
        <f>+G16/prosjeci!$C65*100</f>
        <v>63.058802731310628</v>
      </c>
    </row>
    <row r="17" spans="1:14" s="71" customFormat="1" ht="18.95" customHeight="1" x14ac:dyDescent="0.2">
      <c r="A17" s="1"/>
      <c r="B17" s="1"/>
      <c r="C17" s="1"/>
      <c r="D17" s="15">
        <v>2019</v>
      </c>
      <c r="E17" s="3" t="s">
        <v>22</v>
      </c>
      <c r="F17" s="8" t="s">
        <v>12</v>
      </c>
      <c r="G17" s="7">
        <v>55</v>
      </c>
      <c r="H17" s="16" t="s">
        <v>0</v>
      </c>
      <c r="I17" s="22" t="s">
        <v>157</v>
      </c>
      <c r="J17" s="36">
        <f>+Table1[[#This Row],[Broj/
Količina]]/prosjeci!AB10*100</f>
        <v>31.609195402298852</v>
      </c>
      <c r="K17" s="61" t="s">
        <v>158</v>
      </c>
      <c r="L17" s="36">
        <f>+Table1[[#This Row],[Broj/
Količina]]/prosjeci!F10*100</f>
        <v>148.64864864864865</v>
      </c>
      <c r="M17" s="25" t="s">
        <v>118</v>
      </c>
      <c r="N17" s="70">
        <f>+G17/prosjeci!$C66*100</f>
        <v>57.291666666666664</v>
      </c>
    </row>
    <row r="18" spans="1:14" s="71" customFormat="1" ht="18.95" customHeight="1" x14ac:dyDescent="0.2">
      <c r="A18" s="1"/>
      <c r="B18" s="1"/>
      <c r="C18" s="1"/>
      <c r="D18" s="15">
        <v>2019</v>
      </c>
      <c r="E18" s="3" t="s">
        <v>22</v>
      </c>
      <c r="F18" s="9" t="s">
        <v>4</v>
      </c>
      <c r="G18" s="5">
        <v>2287</v>
      </c>
      <c r="H18" s="16" t="s">
        <v>0</v>
      </c>
      <c r="I18" s="50" t="s">
        <v>157</v>
      </c>
      <c r="J18" s="12">
        <f>+Table1[[#This Row],[Broj/
Količina]]/prosjeci!AB11*100</f>
        <v>55.174909529553688</v>
      </c>
      <c r="K18" s="62" t="s">
        <v>158</v>
      </c>
      <c r="L18" s="12">
        <f>+Table1[[#This Row],[Broj/
Količina]]/prosjeci!F11*100</f>
        <v>152.6702269692924</v>
      </c>
      <c r="M18" s="21" t="s">
        <v>119</v>
      </c>
      <c r="N18" s="72">
        <f>+G18/prosjeci!$C67*100</f>
        <v>160.97131796586311</v>
      </c>
    </row>
    <row r="19" spans="1:14" s="71" customFormat="1" ht="18.95" customHeight="1" x14ac:dyDescent="0.2">
      <c r="A19" s="1"/>
      <c r="B19" s="1"/>
      <c r="C19" s="1"/>
      <c r="D19" s="15">
        <v>2019</v>
      </c>
      <c r="E19" s="3" t="s">
        <v>22</v>
      </c>
      <c r="F19" s="4" t="s">
        <v>5</v>
      </c>
      <c r="G19" s="5">
        <v>78263</v>
      </c>
      <c r="H19" s="16" t="s">
        <v>0</v>
      </c>
      <c r="I19" s="22" t="s">
        <v>157</v>
      </c>
      <c r="J19" s="36">
        <f>+Table1[[#This Row],[Broj/
Količina]]/prosjeci!AB12*100</f>
        <v>89.173360679086201</v>
      </c>
      <c r="K19" s="61" t="s">
        <v>158</v>
      </c>
      <c r="L19" s="36">
        <f>+Table1[[#This Row],[Broj/
Količina]]/prosjeci!F12*100</f>
        <v>90.471181189744073</v>
      </c>
      <c r="M19" s="51" t="s">
        <v>118</v>
      </c>
      <c r="N19" s="70">
        <f>+G19/prosjeci!$C68*100</f>
        <v>76.104178146575478</v>
      </c>
    </row>
    <row r="20" spans="1:14" s="71" customFormat="1" ht="18.95" customHeight="1" x14ac:dyDescent="0.2">
      <c r="A20" s="1"/>
      <c r="B20" s="1"/>
      <c r="C20" s="1"/>
      <c r="D20" s="15">
        <v>2019</v>
      </c>
      <c r="E20" s="3" t="s">
        <v>22</v>
      </c>
      <c r="F20" s="6" t="s">
        <v>13</v>
      </c>
      <c r="G20" s="7">
        <v>78083</v>
      </c>
      <c r="H20" s="16" t="s">
        <v>0</v>
      </c>
      <c r="I20" s="50" t="s">
        <v>157</v>
      </c>
      <c r="J20" s="12">
        <f>+Table1[[#This Row],[Broj/
Količina]]/prosjeci!AB13*100</f>
        <v>89.381746585927033</v>
      </c>
      <c r="K20" s="62" t="s">
        <v>158</v>
      </c>
      <c r="L20" s="12">
        <f>+Table1[[#This Row],[Broj/
Količina]]/prosjeci!F13*100</f>
        <v>90.39895341298508</v>
      </c>
      <c r="M20" s="41" t="s">
        <v>118</v>
      </c>
      <c r="N20" s="72">
        <f>+G20/prosjeci!$C69*100</f>
        <v>75.974640416248747</v>
      </c>
    </row>
    <row r="21" spans="1:14" s="71" customFormat="1" ht="18.95" customHeight="1" x14ac:dyDescent="0.2">
      <c r="A21" s="1"/>
      <c r="B21" s="1"/>
      <c r="C21" s="1"/>
      <c r="D21" s="15">
        <v>2019</v>
      </c>
      <c r="E21" s="3" t="s">
        <v>22</v>
      </c>
      <c r="F21" s="8" t="s">
        <v>14</v>
      </c>
      <c r="G21" s="10"/>
      <c r="H21" s="16" t="s">
        <v>0</v>
      </c>
      <c r="I21" s="22" t="s">
        <v>157</v>
      </c>
      <c r="J21" s="36"/>
      <c r="K21" s="61" t="s">
        <v>158</v>
      </c>
      <c r="L21" s="36"/>
      <c r="M21" s="25" t="s">
        <v>118</v>
      </c>
      <c r="N21" s="70"/>
    </row>
    <row r="22" spans="1:14" s="71" customFormat="1" ht="18.95" customHeight="1" x14ac:dyDescent="0.2">
      <c r="A22" s="1"/>
      <c r="B22" s="1"/>
      <c r="C22" s="1"/>
      <c r="D22" s="15">
        <v>2019</v>
      </c>
      <c r="E22" s="3" t="s">
        <v>22</v>
      </c>
      <c r="F22" s="6" t="s">
        <v>15</v>
      </c>
      <c r="G22" s="10">
        <v>180</v>
      </c>
      <c r="H22" s="16" t="s">
        <v>0</v>
      </c>
      <c r="I22" s="50" t="s">
        <v>157</v>
      </c>
      <c r="J22" s="12">
        <f>+Table1[[#This Row],[Broj/
Količina]]/prosjeci!AB15*100</f>
        <v>44.334975369458128</v>
      </c>
      <c r="K22" s="62" t="s">
        <v>158</v>
      </c>
      <c r="L22" s="12">
        <f>+Table1[[#This Row],[Broj/
Količina]]/prosjeci!F15*100</f>
        <v>138.46153846153845</v>
      </c>
      <c r="M22" s="21" t="s">
        <v>119</v>
      </c>
      <c r="N22" s="72">
        <f>+G22/prosjeci!$C71*100</f>
        <v>292.28687415426248</v>
      </c>
    </row>
    <row r="23" spans="1:14" s="71" customFormat="1" ht="18.95" customHeight="1" x14ac:dyDescent="0.2">
      <c r="A23" s="1"/>
      <c r="B23" s="1"/>
      <c r="C23" s="1"/>
      <c r="D23" s="15">
        <v>2019</v>
      </c>
      <c r="E23" s="3" t="s">
        <v>22</v>
      </c>
      <c r="F23" s="4" t="s">
        <v>2</v>
      </c>
      <c r="G23" s="11">
        <v>319.5</v>
      </c>
      <c r="H23" s="16" t="s">
        <v>1</v>
      </c>
      <c r="I23" s="22" t="s">
        <v>157</v>
      </c>
      <c r="J23" s="60">
        <f>+Table1[[#This Row],[Broj/
Količina]]/prosjeci!AC2*100</f>
        <v>77.831912302070648</v>
      </c>
      <c r="K23" s="61" t="s">
        <v>158</v>
      </c>
      <c r="L23" s="60">
        <f>+Table1[[#This Row],[Broj/
Količina]]/prosjeci!G2*100</f>
        <v>76.802884615384613</v>
      </c>
      <c r="M23" s="51" t="s">
        <v>118</v>
      </c>
      <c r="N23" s="70">
        <f>+G23/prosjeci!$C72*100</f>
        <v>74.840422416990364</v>
      </c>
    </row>
    <row r="24" spans="1:14" s="71" customFormat="1" ht="18.95" customHeight="1" x14ac:dyDescent="0.2">
      <c r="A24" s="1"/>
      <c r="B24" s="1"/>
      <c r="C24" s="1"/>
      <c r="D24" s="15">
        <v>2019</v>
      </c>
      <c r="E24" s="3" t="s">
        <v>22</v>
      </c>
      <c r="F24" s="6" t="s">
        <v>6</v>
      </c>
      <c r="G24" s="12">
        <v>235.9</v>
      </c>
      <c r="H24" s="16" t="s">
        <v>1</v>
      </c>
      <c r="I24" s="50" t="s">
        <v>157</v>
      </c>
      <c r="J24" s="12">
        <f>+Table1[[#This Row],[Broj/
Količina]]/prosjeci!AC3*100</f>
        <v>76.096774193548384</v>
      </c>
      <c r="K24" s="62" t="s">
        <v>158</v>
      </c>
      <c r="L24" s="12">
        <f>+Table1[[#This Row],[Broj/
Količina]]/prosjeci!G3*100</f>
        <v>81.457182320441987</v>
      </c>
      <c r="M24" s="41" t="s">
        <v>118</v>
      </c>
      <c r="N24" s="72">
        <f>+G24/prosjeci!$C73*100</f>
        <v>71.448763250883388</v>
      </c>
    </row>
    <row r="25" spans="1:14" s="71" customFormat="1" ht="18.95" customHeight="1" x14ac:dyDescent="0.2">
      <c r="A25" s="1"/>
      <c r="B25" s="1"/>
      <c r="C25" s="1"/>
      <c r="D25" s="15">
        <v>2019</v>
      </c>
      <c r="E25" s="3" t="s">
        <v>22</v>
      </c>
      <c r="F25" s="8" t="s">
        <v>7</v>
      </c>
      <c r="G25" s="12"/>
      <c r="H25" s="16" t="s">
        <v>1</v>
      </c>
      <c r="I25" s="22" t="s">
        <v>157</v>
      </c>
      <c r="J25" s="60"/>
      <c r="K25" s="61" t="s">
        <v>158</v>
      </c>
      <c r="L25" s="60"/>
      <c r="M25" s="25" t="s">
        <v>118</v>
      </c>
      <c r="N25" s="70"/>
    </row>
    <row r="26" spans="1:14" s="71" customFormat="1" ht="18.95" customHeight="1" x14ac:dyDescent="0.2">
      <c r="A26" s="1"/>
      <c r="B26" s="1"/>
      <c r="C26" s="1"/>
      <c r="D26" s="15">
        <v>2019</v>
      </c>
      <c r="E26" s="3" t="s">
        <v>22</v>
      </c>
      <c r="F26" s="6" t="s">
        <v>8</v>
      </c>
      <c r="G26" s="12">
        <v>64</v>
      </c>
      <c r="H26" s="16" t="s">
        <v>1</v>
      </c>
      <c r="I26" s="50" t="s">
        <v>157</v>
      </c>
      <c r="J26" s="12">
        <f>+Table1[[#This Row],[Broj/
Količina]]/prosjeci!AC5*100</f>
        <v>102.56410256410258</v>
      </c>
      <c r="K26" s="62" t="s">
        <v>158</v>
      </c>
      <c r="L26" s="12">
        <f>+Table1[[#This Row],[Broj/
Količina]]/prosjeci!G5*100</f>
        <v>72.480181200453003</v>
      </c>
      <c r="M26" s="21" t="s">
        <v>119</v>
      </c>
      <c r="N26" s="72">
        <f>+G26/prosjeci!$C75*100</f>
        <v>100.23492560689118</v>
      </c>
    </row>
    <row r="27" spans="1:14" s="71" customFormat="1" ht="18.95" customHeight="1" x14ac:dyDescent="0.2">
      <c r="A27" s="1"/>
      <c r="B27" s="1"/>
      <c r="C27" s="1"/>
      <c r="D27" s="15">
        <v>2019</v>
      </c>
      <c r="E27" s="3" t="s">
        <v>22</v>
      </c>
      <c r="F27" s="8" t="s">
        <v>9</v>
      </c>
      <c r="G27" s="12">
        <v>19.600000000000001</v>
      </c>
      <c r="H27" s="16" t="s">
        <v>1</v>
      </c>
      <c r="I27" s="22" t="s">
        <v>157</v>
      </c>
      <c r="J27" s="60">
        <f>+Table1[[#This Row],[Broj/
Količina]]/prosjeci!AC6*100</f>
        <v>52.266666666666673</v>
      </c>
      <c r="K27" s="61" t="s">
        <v>158</v>
      </c>
      <c r="L27" s="60">
        <f>+Table1[[#This Row],[Broj/
Količina]]/prosjeci!G6*100</f>
        <v>52.546916890080439</v>
      </c>
      <c r="M27" s="51" t="s">
        <v>118</v>
      </c>
      <c r="N27" s="70">
        <f>+G27/prosjeci!$C76*100</f>
        <v>61.522364635103322</v>
      </c>
    </row>
    <row r="28" spans="1:14" s="71" customFormat="1" ht="18.95" customHeight="1" x14ac:dyDescent="0.2">
      <c r="A28" s="1"/>
      <c r="B28" s="1"/>
      <c r="C28" s="1"/>
      <c r="D28" s="15">
        <v>2019</v>
      </c>
      <c r="E28" s="3" t="s">
        <v>22</v>
      </c>
      <c r="F28" s="6" t="s">
        <v>10</v>
      </c>
      <c r="G28" s="12"/>
      <c r="H28" s="16" t="s">
        <v>1</v>
      </c>
      <c r="I28" s="50" t="s">
        <v>157</v>
      </c>
      <c r="J28" s="12"/>
      <c r="K28" s="62" t="s">
        <v>158</v>
      </c>
      <c r="L28" s="12"/>
      <c r="M28" s="41" t="s">
        <v>118</v>
      </c>
      <c r="N28" s="72"/>
    </row>
    <row r="29" spans="1:14" s="71" customFormat="1" ht="18.95" customHeight="1" x14ac:dyDescent="0.2">
      <c r="A29" s="1"/>
      <c r="B29" s="1"/>
      <c r="C29" s="1"/>
      <c r="D29" s="15">
        <v>2019</v>
      </c>
      <c r="E29" s="3" t="s">
        <v>22</v>
      </c>
      <c r="F29" s="4" t="s">
        <v>3</v>
      </c>
      <c r="G29" s="11">
        <v>52.7</v>
      </c>
      <c r="H29" s="16" t="s">
        <v>1</v>
      </c>
      <c r="I29" s="22" t="s">
        <v>157</v>
      </c>
      <c r="J29" s="60">
        <f>+Table1[[#This Row],[Broj/
Količina]]/prosjeci!AC8*100</f>
        <v>77.15959004392387</v>
      </c>
      <c r="K29" s="61" t="s">
        <v>158</v>
      </c>
      <c r="L29" s="60">
        <f>+Table1[[#This Row],[Broj/
Količina]]/prosjeci!G8*100</f>
        <v>123.70892018779342</v>
      </c>
      <c r="M29" s="25" t="s">
        <v>118</v>
      </c>
      <c r="N29" s="70">
        <f>+G29/prosjeci!$C78*100</f>
        <v>68.104720161107934</v>
      </c>
    </row>
    <row r="30" spans="1:14" s="71" customFormat="1" ht="18.95" customHeight="1" x14ac:dyDescent="0.2">
      <c r="A30" s="1"/>
      <c r="B30" s="1"/>
      <c r="C30" s="1"/>
      <c r="D30" s="15">
        <v>2019</v>
      </c>
      <c r="E30" s="3" t="s">
        <v>22</v>
      </c>
      <c r="F30" s="6" t="s">
        <v>11</v>
      </c>
      <c r="G30" s="12">
        <v>51.9</v>
      </c>
      <c r="H30" s="16" t="s">
        <v>1</v>
      </c>
      <c r="I30" s="50" t="s">
        <v>157</v>
      </c>
      <c r="J30" s="12">
        <f>+Table1[[#This Row],[Broj/
Količina]]/prosjeci!AC9*100</f>
        <v>81.09375</v>
      </c>
      <c r="K30" s="62" t="s">
        <v>158</v>
      </c>
      <c r="L30" s="12">
        <f>+Table1[[#This Row],[Broj/
Količina]]/prosjeci!G9*100</f>
        <v>123.27790973871733</v>
      </c>
      <c r="M30" s="21" t="s">
        <v>119</v>
      </c>
      <c r="N30" s="72">
        <f>+G30/prosjeci!$C79*100</f>
        <v>68.810076234670191</v>
      </c>
    </row>
    <row r="31" spans="1:14" s="71" customFormat="1" ht="18.95" customHeight="1" x14ac:dyDescent="0.2">
      <c r="A31" s="1"/>
      <c r="B31" s="1"/>
      <c r="C31" s="1"/>
      <c r="D31" s="15">
        <v>2019</v>
      </c>
      <c r="E31" s="3" t="s">
        <v>22</v>
      </c>
      <c r="F31" s="8" t="s">
        <v>12</v>
      </c>
      <c r="G31" s="12">
        <v>0.8</v>
      </c>
      <c r="H31" s="16" t="s">
        <v>1</v>
      </c>
      <c r="I31" s="22" t="s">
        <v>157</v>
      </c>
      <c r="J31" s="60">
        <f>+Table1[[#This Row],[Broj/
Količina]]/prosjeci!AC10*100</f>
        <v>18.604651162790699</v>
      </c>
      <c r="K31" s="61" t="s">
        <v>158</v>
      </c>
      <c r="L31" s="60">
        <f>+Table1[[#This Row],[Broj/
Količina]]/prosjeci!G10*100</f>
        <v>160</v>
      </c>
      <c r="M31" s="51" t="s">
        <v>118</v>
      </c>
      <c r="N31" s="70">
        <f>+G31/prosjeci!$C80*100</f>
        <v>40.851063829787229</v>
      </c>
    </row>
    <row r="32" spans="1:14" s="71" customFormat="1" ht="18.95" customHeight="1" x14ac:dyDescent="0.2">
      <c r="A32" s="1"/>
      <c r="B32" s="1"/>
      <c r="C32" s="1"/>
      <c r="D32" s="15">
        <v>2019</v>
      </c>
      <c r="E32" s="3" t="s">
        <v>22</v>
      </c>
      <c r="F32" s="9" t="s">
        <v>4</v>
      </c>
      <c r="G32" s="11">
        <v>44.1</v>
      </c>
      <c r="H32" s="16" t="s">
        <v>1</v>
      </c>
      <c r="I32" s="50" t="s">
        <v>157</v>
      </c>
      <c r="J32" s="12">
        <f>+Table1[[#This Row],[Broj/
Količina]]/prosjeci!AC11*100</f>
        <v>55.611601513240863</v>
      </c>
      <c r="K32" s="62" t="s">
        <v>158</v>
      </c>
      <c r="L32" s="12">
        <f>+Table1[[#This Row],[Broj/
Količina]]/prosjeci!G11*100</f>
        <v>90.740740740740748</v>
      </c>
      <c r="M32" s="41" t="s">
        <v>118</v>
      </c>
      <c r="N32" s="72">
        <f>+G32/prosjeci!$C81*100</f>
        <v>134.6564885496183</v>
      </c>
    </row>
    <row r="33" spans="1:14" s="71" customFormat="1" ht="18.95" customHeight="1" x14ac:dyDescent="0.2">
      <c r="A33" s="1"/>
      <c r="B33" s="1"/>
      <c r="C33" s="1"/>
      <c r="D33" s="15">
        <v>2019</v>
      </c>
      <c r="E33" s="3" t="s">
        <v>22</v>
      </c>
      <c r="F33" s="4" t="s">
        <v>5</v>
      </c>
      <c r="G33" s="11">
        <v>129</v>
      </c>
      <c r="H33" s="16" t="s">
        <v>1</v>
      </c>
      <c r="I33" s="22" t="s">
        <v>157</v>
      </c>
      <c r="J33" s="60">
        <f>+Table1[[#This Row],[Broj/
Količina]]/prosjeci!AC12*100</f>
        <v>88.904203997243286</v>
      </c>
      <c r="K33" s="61" t="s">
        <v>158</v>
      </c>
      <c r="L33" s="60">
        <f>+Table1[[#This Row],[Broj/
Količina]]/prosjeci!G12*100</f>
        <v>89.583333333333343</v>
      </c>
      <c r="M33" s="25" t="s">
        <v>118</v>
      </c>
      <c r="N33" s="70">
        <f>+G33/prosjeci!$C82*100</f>
        <v>77.609545773588678</v>
      </c>
    </row>
    <row r="34" spans="1:14" s="71" customFormat="1" ht="18.95" customHeight="1" x14ac:dyDescent="0.2">
      <c r="A34" s="1"/>
      <c r="B34" s="1"/>
      <c r="C34" s="1"/>
      <c r="D34" s="15">
        <v>2019</v>
      </c>
      <c r="E34" s="3" t="s">
        <v>22</v>
      </c>
      <c r="F34" s="6" t="s">
        <v>13</v>
      </c>
      <c r="G34" s="12">
        <v>127.6</v>
      </c>
      <c r="H34" s="16" t="s">
        <v>1</v>
      </c>
      <c r="I34" s="50" t="s">
        <v>157</v>
      </c>
      <c r="J34" s="12">
        <f>+Table1[[#This Row],[Broj/
Količina]]/prosjeci!AC13*100</f>
        <v>89.922480620155028</v>
      </c>
      <c r="K34" s="62" t="s">
        <v>158</v>
      </c>
      <c r="L34" s="12">
        <f>+Table1[[#This Row],[Broj/
Količina]]/prosjeci!G13*100</f>
        <v>89.230769230769226</v>
      </c>
      <c r="M34" s="21" t="s">
        <v>119</v>
      </c>
      <c r="N34" s="72">
        <f>+G34/prosjeci!$C83*100</f>
        <v>76.99115044247786</v>
      </c>
    </row>
    <row r="35" spans="1:14" s="71" customFormat="1" ht="18.95" customHeight="1" x14ac:dyDescent="0.2">
      <c r="A35" s="1"/>
      <c r="B35" s="1"/>
      <c r="C35" s="1"/>
      <c r="D35" s="15">
        <v>2019</v>
      </c>
      <c r="E35" s="3" t="s">
        <v>22</v>
      </c>
      <c r="F35" s="8" t="s">
        <v>14</v>
      </c>
      <c r="G35" s="10"/>
      <c r="H35" s="16" t="s">
        <v>1</v>
      </c>
      <c r="I35" s="22" t="s">
        <v>157</v>
      </c>
      <c r="J35" s="60"/>
      <c r="K35" s="61" t="s">
        <v>158</v>
      </c>
      <c r="L35" s="60"/>
      <c r="M35" s="51" t="s">
        <v>118</v>
      </c>
      <c r="N35" s="70"/>
    </row>
    <row r="36" spans="1:14" s="71" customFormat="1" ht="18.95" customHeight="1" x14ac:dyDescent="0.2">
      <c r="A36" s="1"/>
      <c r="B36" s="1"/>
      <c r="C36" s="1"/>
      <c r="D36" s="15">
        <v>2019</v>
      </c>
      <c r="E36" s="3" t="s">
        <v>22</v>
      </c>
      <c r="F36" s="6" t="s">
        <v>15</v>
      </c>
      <c r="G36" s="12">
        <v>1.4</v>
      </c>
      <c r="H36" s="16" t="s">
        <v>1</v>
      </c>
      <c r="I36" s="50" t="s">
        <v>157</v>
      </c>
      <c r="J36" s="12">
        <f>+Table1[[#This Row],[Broj/
Količina]]/prosjeci!AC15*100</f>
        <v>43.749999999999993</v>
      </c>
      <c r="K36" s="50" t="s">
        <v>158</v>
      </c>
      <c r="L36" s="12">
        <f>+Table1[[#This Row],[Broj/
Količina]]/prosjeci!G15*100</f>
        <v>140</v>
      </c>
      <c r="M36" s="41" t="s">
        <v>118</v>
      </c>
      <c r="N36" s="72">
        <f>+G36/prosjeci!$C85*100</f>
        <v>289.65517241379308</v>
      </c>
    </row>
    <row r="37" spans="1:14" s="71" customFormat="1" ht="18.95" customHeight="1" x14ac:dyDescent="0.2">
      <c r="A37" s="1"/>
      <c r="B37" s="1"/>
      <c r="C37" s="1"/>
      <c r="D37" s="15">
        <v>2019</v>
      </c>
      <c r="E37" s="3" t="s">
        <v>23</v>
      </c>
      <c r="F37" s="4" t="s">
        <v>2</v>
      </c>
      <c r="G37" s="5">
        <v>2142</v>
      </c>
      <c r="H37" s="16" t="s">
        <v>0</v>
      </c>
      <c r="I37" s="22" t="s">
        <v>35</v>
      </c>
      <c r="J37" s="67">
        <f>+G37/G9*100</f>
        <v>113.33333333333333</v>
      </c>
      <c r="K37" s="51" t="s">
        <v>159</v>
      </c>
      <c r="L37" s="60">
        <f>+Table1[[#This Row],[Broj/
Količina]]/prosjeci!H2*100</f>
        <v>100.09345794392523</v>
      </c>
      <c r="M37" s="25" t="s">
        <v>120</v>
      </c>
      <c r="N37" s="70">
        <f>+G37/prosjeci!$C58*100</f>
        <v>84.619436397155638</v>
      </c>
    </row>
    <row r="38" spans="1:14" s="71" customFormat="1" ht="18.95" customHeight="1" x14ac:dyDescent="0.2">
      <c r="A38" s="1"/>
      <c r="B38" s="1"/>
      <c r="C38" s="1"/>
      <c r="D38" s="15">
        <v>2019</v>
      </c>
      <c r="E38" s="3" t="s">
        <v>23</v>
      </c>
      <c r="F38" s="6" t="s">
        <v>6</v>
      </c>
      <c r="G38" s="7">
        <v>1805</v>
      </c>
      <c r="H38" s="16" t="s">
        <v>0</v>
      </c>
      <c r="I38" s="21" t="s">
        <v>35</v>
      </c>
      <c r="J38" s="68">
        <f>+G38/G10*100</f>
        <v>119.06332453825858</v>
      </c>
      <c r="K38" s="64" t="s">
        <v>159</v>
      </c>
      <c r="L38" s="12">
        <f>+Table1[[#This Row],[Broj/
Količina]]/prosjeci!H3*100</f>
        <v>104.81997677119628</v>
      </c>
      <c r="M38" s="21" t="s">
        <v>121</v>
      </c>
      <c r="N38" s="72">
        <f>+G38/prosjeci!$C59*100</f>
        <v>84.257206208425714</v>
      </c>
    </row>
    <row r="39" spans="1:14" s="71" customFormat="1" ht="18.95" customHeight="1" x14ac:dyDescent="0.2">
      <c r="A39" s="1"/>
      <c r="B39" s="1"/>
      <c r="C39" s="1"/>
      <c r="D39" s="15">
        <v>2019</v>
      </c>
      <c r="E39" s="3" t="s">
        <v>23</v>
      </c>
      <c r="F39" s="8" t="s">
        <v>7</v>
      </c>
      <c r="G39" s="7">
        <v>7</v>
      </c>
      <c r="H39" s="16" t="s">
        <v>0</v>
      </c>
      <c r="I39" s="22" t="s">
        <v>35</v>
      </c>
      <c r="J39" s="67"/>
      <c r="K39" s="51" t="s">
        <v>159</v>
      </c>
      <c r="L39" s="60">
        <f>+Table1[[#This Row],[Broj/
Količina]]/prosjeci!H4*100</f>
        <v>233.33333333333334</v>
      </c>
      <c r="M39" s="22" t="s">
        <v>121</v>
      </c>
      <c r="N39" s="70">
        <f>+G39/prosjeci!$C60*100</f>
        <v>137.70491803278688</v>
      </c>
    </row>
    <row r="40" spans="1:14" s="71" customFormat="1" ht="18.95" customHeight="1" x14ac:dyDescent="0.2">
      <c r="A40" s="1"/>
      <c r="B40" s="1"/>
      <c r="C40" s="1"/>
      <c r="D40" s="15">
        <v>2019</v>
      </c>
      <c r="E40" s="3" t="s">
        <v>23</v>
      </c>
      <c r="F40" s="6" t="s">
        <v>8</v>
      </c>
      <c r="G40" s="7">
        <v>275</v>
      </c>
      <c r="H40" s="16" t="s">
        <v>0</v>
      </c>
      <c r="I40" s="21" t="s">
        <v>35</v>
      </c>
      <c r="J40" s="68">
        <f>+G40/G12*100</f>
        <v>98.56630824372759</v>
      </c>
      <c r="K40" s="64" t="s">
        <v>159</v>
      </c>
      <c r="L40" s="12">
        <f>+Table1[[#This Row],[Broj/
Količina]]/prosjeci!H5*100</f>
        <v>85.9375</v>
      </c>
      <c r="M40" s="21" t="s">
        <v>121</v>
      </c>
      <c r="N40" s="72">
        <f>+G40/prosjeci!$C61*100</f>
        <v>102.19882316506659</v>
      </c>
    </row>
    <row r="41" spans="1:14" s="71" customFormat="1" ht="18.95" customHeight="1" x14ac:dyDescent="0.2">
      <c r="A41" s="1"/>
      <c r="B41" s="1"/>
      <c r="C41" s="1"/>
      <c r="D41" s="15">
        <v>2019</v>
      </c>
      <c r="E41" s="3" t="s">
        <v>23</v>
      </c>
      <c r="F41" s="8" t="s">
        <v>9</v>
      </c>
      <c r="G41" s="7">
        <v>55</v>
      </c>
      <c r="H41" s="16" t="s">
        <v>0</v>
      </c>
      <c r="I41" s="22" t="s">
        <v>35</v>
      </c>
      <c r="J41" s="67">
        <f>+G41/G13*100</f>
        <v>57.894736842105267</v>
      </c>
      <c r="K41" s="51" t="s">
        <v>159</v>
      </c>
      <c r="L41" s="60">
        <f>+Table1[[#This Row],[Broj/
Količina]]/prosjeci!H6*100</f>
        <v>57.894736842105267</v>
      </c>
      <c r="M41" s="25" t="s">
        <v>120</v>
      </c>
      <c r="N41" s="70">
        <f>+G41/prosjeci!$C62*100</f>
        <v>47.860768672951416</v>
      </c>
    </row>
    <row r="42" spans="1:14" s="71" customFormat="1" ht="18.95" customHeight="1" x14ac:dyDescent="0.2">
      <c r="A42" s="1"/>
      <c r="B42" s="1"/>
      <c r="C42" s="1"/>
      <c r="D42" s="15">
        <v>2019</v>
      </c>
      <c r="E42" s="3" t="s">
        <v>23</v>
      </c>
      <c r="F42" s="6" t="s">
        <v>10</v>
      </c>
      <c r="G42" s="7"/>
      <c r="H42" s="16" t="s">
        <v>0</v>
      </c>
      <c r="I42" s="21" t="s">
        <v>35</v>
      </c>
      <c r="J42" s="68"/>
      <c r="K42" s="64" t="s">
        <v>159</v>
      </c>
      <c r="L42" s="12"/>
      <c r="M42" s="21" t="s">
        <v>121</v>
      </c>
      <c r="N42" s="72"/>
    </row>
    <row r="43" spans="1:14" s="71" customFormat="1" ht="18.95" customHeight="1" x14ac:dyDescent="0.2">
      <c r="A43" s="1"/>
      <c r="B43" s="1"/>
      <c r="C43" s="1"/>
      <c r="D43" s="15">
        <v>2019</v>
      </c>
      <c r="E43" s="3" t="s">
        <v>23</v>
      </c>
      <c r="F43" s="4" t="s">
        <v>3</v>
      </c>
      <c r="G43" s="5">
        <v>1099</v>
      </c>
      <c r="H43" s="16" t="s">
        <v>0</v>
      </c>
      <c r="I43" s="22" t="s">
        <v>35</v>
      </c>
      <c r="J43" s="67">
        <f t="shared" ref="J43:J48" si="0">+G43/G15*100</f>
        <v>45.170571311138517</v>
      </c>
      <c r="K43" s="51" t="s">
        <v>159</v>
      </c>
      <c r="L43" s="60">
        <f>+Table1[[#This Row],[Broj/
Količina]]/prosjeci!H8*100</f>
        <v>100.27372262773721</v>
      </c>
      <c r="M43" s="22" t="s">
        <v>121</v>
      </c>
      <c r="N43" s="70">
        <f>+G43/prosjeci!$C64*100</f>
        <v>28.419351362999674</v>
      </c>
    </row>
    <row r="44" spans="1:14" s="71" customFormat="1" ht="18.95" customHeight="1" x14ac:dyDescent="0.2">
      <c r="A44" s="1"/>
      <c r="B44" s="1"/>
      <c r="C44" s="1"/>
      <c r="D44" s="15">
        <v>2019</v>
      </c>
      <c r="E44" s="3" t="s">
        <v>23</v>
      </c>
      <c r="F44" s="6" t="s">
        <v>11</v>
      </c>
      <c r="G44" s="7">
        <v>1063</v>
      </c>
      <c r="H44" s="16" t="s">
        <v>0</v>
      </c>
      <c r="I44" s="21" t="s">
        <v>35</v>
      </c>
      <c r="J44" s="68">
        <f t="shared" si="0"/>
        <v>44.701429772918416</v>
      </c>
      <c r="K44" s="64" t="s">
        <v>159</v>
      </c>
      <c r="L44" s="12">
        <f>+Table1[[#This Row],[Broj/
Količina]]/prosjeci!H9*100</f>
        <v>98.700092850510686</v>
      </c>
      <c r="M44" s="21" t="s">
        <v>121</v>
      </c>
      <c r="N44" s="72">
        <f>+G44/prosjeci!$C65*100</f>
        <v>28.188186418579981</v>
      </c>
    </row>
    <row r="45" spans="1:14" s="71" customFormat="1" ht="18.95" customHeight="1" x14ac:dyDescent="0.2">
      <c r="A45" s="1"/>
      <c r="B45" s="1"/>
      <c r="C45" s="1"/>
      <c r="D45" s="15">
        <v>2019</v>
      </c>
      <c r="E45" s="3" t="s">
        <v>23</v>
      </c>
      <c r="F45" s="8" t="s">
        <v>12</v>
      </c>
      <c r="G45" s="7">
        <v>36</v>
      </c>
      <c r="H45" s="16" t="s">
        <v>0</v>
      </c>
      <c r="I45" s="22" t="s">
        <v>35</v>
      </c>
      <c r="J45" s="67">
        <f t="shared" si="0"/>
        <v>65.454545454545453</v>
      </c>
      <c r="K45" s="51" t="s">
        <v>159</v>
      </c>
      <c r="L45" s="60">
        <f>+Table1[[#This Row],[Broj/
Količina]]/prosjeci!H10*100</f>
        <v>189.4736842105263</v>
      </c>
      <c r="M45" s="25" t="s">
        <v>120</v>
      </c>
      <c r="N45" s="70">
        <f>+G45/prosjeci!$C66*100</f>
        <v>37.5</v>
      </c>
    </row>
    <row r="46" spans="1:14" s="71" customFormat="1" ht="18.95" customHeight="1" x14ac:dyDescent="0.2">
      <c r="A46" s="1"/>
      <c r="B46" s="1"/>
      <c r="C46" s="1"/>
      <c r="D46" s="15">
        <v>2019</v>
      </c>
      <c r="E46" s="3" t="s">
        <v>23</v>
      </c>
      <c r="F46" s="9" t="s">
        <v>4</v>
      </c>
      <c r="G46" s="5">
        <v>1351</v>
      </c>
      <c r="H46" s="16" t="s">
        <v>0</v>
      </c>
      <c r="I46" s="21" t="s">
        <v>35</v>
      </c>
      <c r="J46" s="68">
        <f t="shared" si="0"/>
        <v>59.073021425448182</v>
      </c>
      <c r="K46" s="64" t="s">
        <v>159</v>
      </c>
      <c r="L46" s="12">
        <f>+Table1[[#This Row],[Broj/
Količina]]/prosjeci!H11*100</f>
        <v>257.82442748091603</v>
      </c>
      <c r="M46" s="21" t="s">
        <v>121</v>
      </c>
      <c r="N46" s="72">
        <f>+G46/prosjeci!$C67*100</f>
        <v>95.090621150800629</v>
      </c>
    </row>
    <row r="47" spans="1:14" s="71" customFormat="1" ht="18.95" customHeight="1" x14ac:dyDescent="0.2">
      <c r="A47" s="1"/>
      <c r="B47" s="1"/>
      <c r="C47" s="1"/>
      <c r="D47" s="15">
        <v>2019</v>
      </c>
      <c r="E47" s="3" t="s">
        <v>23</v>
      </c>
      <c r="F47" s="4" t="s">
        <v>5</v>
      </c>
      <c r="G47" s="5">
        <v>59722</v>
      </c>
      <c r="H47" s="16" t="s">
        <v>0</v>
      </c>
      <c r="I47" s="22" t="s">
        <v>35</v>
      </c>
      <c r="J47" s="67">
        <f t="shared" si="0"/>
        <v>76.309367133894696</v>
      </c>
      <c r="K47" s="51" t="s">
        <v>159</v>
      </c>
      <c r="L47" s="60">
        <f>+Table1[[#This Row],[Broj/
Količina]]/prosjeci!H12*100</f>
        <v>76.347412558805487</v>
      </c>
      <c r="M47" s="22" t="s">
        <v>121</v>
      </c>
      <c r="N47" s="70">
        <f>+G47/prosjeci!$C68*100</f>
        <v>58.074616706103534</v>
      </c>
    </row>
    <row r="48" spans="1:14" s="71" customFormat="1" ht="18.95" customHeight="1" x14ac:dyDescent="0.2">
      <c r="A48" s="1"/>
      <c r="B48" s="1"/>
      <c r="C48" s="1"/>
      <c r="D48" s="15">
        <v>2019</v>
      </c>
      <c r="E48" s="3" t="s">
        <v>23</v>
      </c>
      <c r="F48" s="6" t="s">
        <v>13</v>
      </c>
      <c r="G48" s="7">
        <v>59642</v>
      </c>
      <c r="H48" s="16" t="s">
        <v>0</v>
      </c>
      <c r="I48" s="21" t="s">
        <v>35</v>
      </c>
      <c r="J48" s="68">
        <f t="shared" si="0"/>
        <v>76.382823405862993</v>
      </c>
      <c r="K48" s="64" t="s">
        <v>159</v>
      </c>
      <c r="L48" s="12">
        <f>+Table1[[#This Row],[Broj/
Količina]]/prosjeci!H13*100</f>
        <v>76.328082007704225</v>
      </c>
      <c r="M48" s="21" t="s">
        <v>121</v>
      </c>
      <c r="N48" s="72">
        <f>+G48/prosjeci!$C69*100</f>
        <v>58.031575422382694</v>
      </c>
    </row>
    <row r="49" spans="1:14" s="71" customFormat="1" ht="18.95" customHeight="1" x14ac:dyDescent="0.2">
      <c r="A49" s="1"/>
      <c r="B49" s="1"/>
      <c r="C49" s="1"/>
      <c r="D49" s="15">
        <v>2019</v>
      </c>
      <c r="E49" s="3" t="s">
        <v>23</v>
      </c>
      <c r="F49" s="8" t="s">
        <v>14</v>
      </c>
      <c r="G49" s="10"/>
      <c r="H49" s="16" t="s">
        <v>0</v>
      </c>
      <c r="I49" s="22" t="s">
        <v>35</v>
      </c>
      <c r="J49" s="67"/>
      <c r="K49" s="51" t="s">
        <v>159</v>
      </c>
      <c r="L49" s="60"/>
      <c r="M49" s="25" t="s">
        <v>120</v>
      </c>
      <c r="N49" s="70"/>
    </row>
    <row r="50" spans="1:14" s="71" customFormat="1" ht="18.95" customHeight="1" x14ac:dyDescent="0.2">
      <c r="A50" s="1"/>
      <c r="B50" s="1"/>
      <c r="C50" s="1"/>
      <c r="D50" s="15">
        <v>2019</v>
      </c>
      <c r="E50" s="3" t="s">
        <v>23</v>
      </c>
      <c r="F50" s="6" t="s">
        <v>15</v>
      </c>
      <c r="G50" s="10">
        <v>80</v>
      </c>
      <c r="H50" s="16" t="s">
        <v>0</v>
      </c>
      <c r="I50" s="21" t="s">
        <v>35</v>
      </c>
      <c r="J50" s="68">
        <f>+G50/G22*100</f>
        <v>44.444444444444443</v>
      </c>
      <c r="K50" s="64" t="s">
        <v>159</v>
      </c>
      <c r="L50" s="12">
        <f>+Table1[[#This Row],[Broj/
Količina]]/prosjeci!H15*100</f>
        <v>94.117647058823522</v>
      </c>
      <c r="M50" s="21" t="s">
        <v>121</v>
      </c>
      <c r="N50" s="72">
        <f>+G50/prosjeci!$C71*100</f>
        <v>129.90527740189444</v>
      </c>
    </row>
    <row r="51" spans="1:14" s="71" customFormat="1" ht="18.95" customHeight="1" x14ac:dyDescent="0.2">
      <c r="A51" s="1"/>
      <c r="B51" s="1"/>
      <c r="C51" s="1"/>
      <c r="D51" s="15">
        <v>2019</v>
      </c>
      <c r="E51" s="3" t="s">
        <v>23</v>
      </c>
      <c r="F51" s="4" t="s">
        <v>2</v>
      </c>
      <c r="G51" s="11">
        <v>368.1</v>
      </c>
      <c r="H51" s="16" t="s">
        <v>1</v>
      </c>
      <c r="I51" s="22" t="s">
        <v>35</v>
      </c>
      <c r="J51" s="67">
        <f>+G51/G23*100</f>
        <v>115.21126760563381</v>
      </c>
      <c r="K51" s="51" t="s">
        <v>159</v>
      </c>
      <c r="L51" s="60">
        <f>+Table1[[#This Row],[Broj/
Količina]]/prosjeci!I2*100</f>
        <v>98.003194888178911</v>
      </c>
      <c r="M51" s="22" t="s">
        <v>121</v>
      </c>
      <c r="N51" s="70">
        <f>+G51/prosjeci!$C72*100</f>
        <v>86.224599348025535</v>
      </c>
    </row>
    <row r="52" spans="1:14" s="71" customFormat="1" ht="18.95" customHeight="1" x14ac:dyDescent="0.2">
      <c r="A52" s="1"/>
      <c r="B52" s="1"/>
      <c r="C52" s="1"/>
      <c r="D52" s="15">
        <v>2019</v>
      </c>
      <c r="E52" s="3" t="s">
        <v>23</v>
      </c>
      <c r="F52" s="6" t="s">
        <v>6</v>
      </c>
      <c r="G52" s="12">
        <v>279</v>
      </c>
      <c r="H52" s="16" t="s">
        <v>1</v>
      </c>
      <c r="I52" s="21" t="s">
        <v>35</v>
      </c>
      <c r="J52" s="68">
        <f>+G52/G24*100</f>
        <v>118.27045358202628</v>
      </c>
      <c r="K52" s="64" t="s">
        <v>159</v>
      </c>
      <c r="L52" s="12">
        <f>+Table1[[#This Row],[Broj/
Količina]]/prosjeci!I3*100</f>
        <v>101.56534401164907</v>
      </c>
      <c r="M52" s="21" t="s">
        <v>121</v>
      </c>
      <c r="N52" s="72">
        <f>+G52/prosjeci!$C73*100</f>
        <v>84.50277637556789</v>
      </c>
    </row>
    <row r="53" spans="1:14" s="71" customFormat="1" ht="18.95" customHeight="1" x14ac:dyDescent="0.2">
      <c r="A53" s="1"/>
      <c r="B53" s="1"/>
      <c r="C53" s="1"/>
      <c r="D53" s="15">
        <v>2019</v>
      </c>
      <c r="E53" s="3" t="s">
        <v>23</v>
      </c>
      <c r="F53" s="8" t="s">
        <v>7</v>
      </c>
      <c r="G53" s="12">
        <v>1.3</v>
      </c>
      <c r="H53" s="16" t="s">
        <v>1</v>
      </c>
      <c r="I53" s="22" t="s">
        <v>35</v>
      </c>
      <c r="J53" s="67"/>
      <c r="K53" s="51" t="s">
        <v>159</v>
      </c>
      <c r="L53" s="60">
        <f>+Table1[[#This Row],[Broj/
Količina]]/prosjeci!I4*100</f>
        <v>185.71428571428575</v>
      </c>
      <c r="M53" s="25" t="s">
        <v>120</v>
      </c>
      <c r="N53" s="70">
        <f>+G53/prosjeci!$C74*100</f>
        <v>126.31578947368422</v>
      </c>
    </row>
    <row r="54" spans="1:14" s="71" customFormat="1" ht="18.95" customHeight="1" x14ac:dyDescent="0.2">
      <c r="A54" s="1"/>
      <c r="B54" s="1"/>
      <c r="C54" s="1"/>
      <c r="D54" s="15">
        <v>2019</v>
      </c>
      <c r="E54" s="3" t="s">
        <v>23</v>
      </c>
      <c r="F54" s="6" t="s">
        <v>8</v>
      </c>
      <c r="G54" s="12">
        <v>72.099999999999994</v>
      </c>
      <c r="H54" s="16" t="s">
        <v>1</v>
      </c>
      <c r="I54" s="21" t="s">
        <v>35</v>
      </c>
      <c r="J54" s="68">
        <f>+G54/G26*100</f>
        <v>112.65624999999999</v>
      </c>
      <c r="K54" s="64" t="s">
        <v>159</v>
      </c>
      <c r="L54" s="12">
        <f>+Table1[[#This Row],[Broj/
Količina]]/prosjeci!I5*100</f>
        <v>93.393782383419676</v>
      </c>
      <c r="M54" s="21" t="s">
        <v>121</v>
      </c>
      <c r="N54" s="72">
        <f>+G54/prosjeci!$C75*100</f>
        <v>112.92090837901331</v>
      </c>
    </row>
    <row r="55" spans="1:14" s="71" customFormat="1" ht="18.95" customHeight="1" x14ac:dyDescent="0.2">
      <c r="A55" s="1"/>
      <c r="B55" s="1"/>
      <c r="C55" s="1"/>
      <c r="D55" s="15">
        <v>2019</v>
      </c>
      <c r="E55" s="3" t="s">
        <v>23</v>
      </c>
      <c r="F55" s="8" t="s">
        <v>9</v>
      </c>
      <c r="G55" s="12">
        <v>15.7</v>
      </c>
      <c r="H55" s="16" t="s">
        <v>1</v>
      </c>
      <c r="I55" s="22" t="s">
        <v>35</v>
      </c>
      <c r="J55" s="67">
        <f>+G55/G27*100</f>
        <v>80.102040816326522</v>
      </c>
      <c r="K55" s="51" t="s">
        <v>159</v>
      </c>
      <c r="L55" s="60">
        <f>+Table1[[#This Row],[Broj/
Količina]]/prosjeci!I6*100</f>
        <v>68.260869565217391</v>
      </c>
      <c r="M55" s="22" t="s">
        <v>121</v>
      </c>
      <c r="N55" s="70">
        <f>+G55/prosjeci!$C76*100</f>
        <v>49.280669631179698</v>
      </c>
    </row>
    <row r="56" spans="1:14" s="71" customFormat="1" ht="18.95" customHeight="1" x14ac:dyDescent="0.2">
      <c r="A56" s="1"/>
      <c r="B56" s="1"/>
      <c r="C56" s="1"/>
      <c r="D56" s="15">
        <v>2019</v>
      </c>
      <c r="E56" s="3" t="s">
        <v>23</v>
      </c>
      <c r="F56" s="6" t="s">
        <v>10</v>
      </c>
      <c r="G56" s="12"/>
      <c r="H56" s="16" t="s">
        <v>1</v>
      </c>
      <c r="I56" s="21" t="s">
        <v>35</v>
      </c>
      <c r="J56" s="68"/>
      <c r="K56" s="64" t="s">
        <v>159</v>
      </c>
      <c r="L56" s="12"/>
      <c r="M56" s="21" t="s">
        <v>121</v>
      </c>
      <c r="N56" s="72"/>
    </row>
    <row r="57" spans="1:14" s="71" customFormat="1" ht="18.95" customHeight="1" x14ac:dyDescent="0.2">
      <c r="A57" s="1"/>
      <c r="B57" s="1"/>
      <c r="C57" s="1"/>
      <c r="D57" s="15">
        <v>2019</v>
      </c>
      <c r="E57" s="3" t="s">
        <v>23</v>
      </c>
      <c r="F57" s="4" t="s">
        <v>3</v>
      </c>
      <c r="G57" s="11">
        <v>19.3</v>
      </c>
      <c r="H57" s="16" t="s">
        <v>1</v>
      </c>
      <c r="I57" s="22" t="s">
        <v>35</v>
      </c>
      <c r="J57" s="67">
        <f t="shared" ref="J57:J62" si="1">+G57/G29*100</f>
        <v>36.62239089184061</v>
      </c>
      <c r="K57" s="51" t="s">
        <v>159</v>
      </c>
      <c r="L57" s="60">
        <f>+Table1[[#This Row],[Broj/
Količina]]/prosjeci!I8*100</f>
        <v>98.974358974358978</v>
      </c>
      <c r="M57" s="25" t="s">
        <v>120</v>
      </c>
      <c r="N57" s="70">
        <f>+G57/prosjeci!$C78*100</f>
        <v>24.941576833195125</v>
      </c>
    </row>
    <row r="58" spans="1:14" s="71" customFormat="1" ht="18.95" customHeight="1" x14ac:dyDescent="0.2">
      <c r="A58" s="1"/>
      <c r="B58" s="1"/>
      <c r="C58" s="1"/>
      <c r="D58" s="15">
        <v>2019</v>
      </c>
      <c r="E58" s="3" t="s">
        <v>23</v>
      </c>
      <c r="F58" s="6" t="s">
        <v>11</v>
      </c>
      <c r="G58" s="12">
        <v>18.8</v>
      </c>
      <c r="H58" s="16" t="s">
        <v>1</v>
      </c>
      <c r="I58" s="21" t="s">
        <v>35</v>
      </c>
      <c r="J58" s="68">
        <f t="shared" si="1"/>
        <v>36.223506743737957</v>
      </c>
      <c r="K58" s="64" t="s">
        <v>159</v>
      </c>
      <c r="L58" s="12">
        <f>+Table1[[#This Row],[Broj/
Količina]]/prosjeci!I9*100</f>
        <v>97.916666666666671</v>
      </c>
      <c r="M58" s="21" t="s">
        <v>121</v>
      </c>
      <c r="N58" s="72">
        <f>+G58/prosjeci!$C79*100</f>
        <v>24.925422605236989</v>
      </c>
    </row>
    <row r="59" spans="1:14" s="71" customFormat="1" ht="18.95" customHeight="1" x14ac:dyDescent="0.2">
      <c r="A59" s="1"/>
      <c r="B59" s="1"/>
      <c r="C59" s="1"/>
      <c r="D59" s="15">
        <v>2019</v>
      </c>
      <c r="E59" s="3" t="s">
        <v>23</v>
      </c>
      <c r="F59" s="8" t="s">
        <v>12</v>
      </c>
      <c r="G59" s="12">
        <v>0.5</v>
      </c>
      <c r="H59" s="16" t="s">
        <v>1</v>
      </c>
      <c r="I59" s="22" t="s">
        <v>35</v>
      </c>
      <c r="J59" s="67">
        <f t="shared" si="1"/>
        <v>62.5</v>
      </c>
      <c r="K59" s="51" t="s">
        <v>159</v>
      </c>
      <c r="L59" s="60">
        <f>+Table1[[#This Row],[Broj/
Količina]]/prosjeci!I10*100</f>
        <v>166.66666666666669</v>
      </c>
      <c r="M59" s="22" t="s">
        <v>121</v>
      </c>
      <c r="N59" s="70">
        <f>+G59/prosjeci!$C80*100</f>
        <v>25.531914893617014</v>
      </c>
    </row>
    <row r="60" spans="1:14" s="71" customFormat="1" ht="18.95" customHeight="1" x14ac:dyDescent="0.2">
      <c r="A60" s="1"/>
      <c r="B60" s="1"/>
      <c r="C60" s="1"/>
      <c r="D60" s="15">
        <v>2019</v>
      </c>
      <c r="E60" s="3" t="s">
        <v>23</v>
      </c>
      <c r="F60" s="9" t="s">
        <v>4</v>
      </c>
      <c r="G60" s="11">
        <v>28.6</v>
      </c>
      <c r="H60" s="16" t="s">
        <v>1</v>
      </c>
      <c r="I60" s="21" t="s">
        <v>35</v>
      </c>
      <c r="J60" s="68">
        <f t="shared" si="1"/>
        <v>64.852607709750572</v>
      </c>
      <c r="K60" s="64" t="s">
        <v>159</v>
      </c>
      <c r="L60" s="12">
        <f>+Table1[[#This Row],[Broj/
Količina]]/prosjeci!I11*100</f>
        <v>208.75912408759126</v>
      </c>
      <c r="M60" s="21" t="s">
        <v>121</v>
      </c>
      <c r="N60" s="72">
        <f>+G60/prosjeci!$C81*100</f>
        <v>87.328244274809165</v>
      </c>
    </row>
    <row r="61" spans="1:14" s="71" customFormat="1" ht="18.95" customHeight="1" x14ac:dyDescent="0.2">
      <c r="A61" s="1"/>
      <c r="B61" s="1"/>
      <c r="C61" s="1"/>
      <c r="D61" s="15">
        <v>2019</v>
      </c>
      <c r="E61" s="3" t="s">
        <v>23</v>
      </c>
      <c r="F61" s="4" t="s">
        <v>5</v>
      </c>
      <c r="G61" s="11">
        <v>97</v>
      </c>
      <c r="H61" s="16" t="s">
        <v>1</v>
      </c>
      <c r="I61" s="22" t="s">
        <v>35</v>
      </c>
      <c r="J61" s="67">
        <f t="shared" si="1"/>
        <v>75.193798449612402</v>
      </c>
      <c r="K61" s="51" t="s">
        <v>159</v>
      </c>
      <c r="L61" s="60">
        <f>+Table1[[#This Row],[Broj/
Količina]]/prosjeci!I12*100</f>
        <v>78.162771958098304</v>
      </c>
      <c r="M61" s="25" t="s">
        <v>120</v>
      </c>
      <c r="N61" s="70">
        <f>+G61/prosjeci!$C82*100</f>
        <v>58.357565426651959</v>
      </c>
    </row>
    <row r="62" spans="1:14" s="71" customFormat="1" ht="18.95" customHeight="1" x14ac:dyDescent="0.2">
      <c r="A62" s="1"/>
      <c r="B62" s="1"/>
      <c r="C62" s="1"/>
      <c r="D62" s="15">
        <v>2019</v>
      </c>
      <c r="E62" s="3" t="s">
        <v>23</v>
      </c>
      <c r="F62" s="6" t="s">
        <v>13</v>
      </c>
      <c r="G62" s="12">
        <v>96.4</v>
      </c>
      <c r="H62" s="16" t="s">
        <v>1</v>
      </c>
      <c r="I62" s="21" t="s">
        <v>35</v>
      </c>
      <c r="J62" s="68">
        <f t="shared" si="1"/>
        <v>75.548589341692789</v>
      </c>
      <c r="K62" s="64" t="s">
        <v>159</v>
      </c>
      <c r="L62" s="12">
        <f>+Table1[[#This Row],[Broj/
Količina]]/prosjeci!I13*100</f>
        <v>78.11993517017828</v>
      </c>
      <c r="M62" s="21" t="s">
        <v>121</v>
      </c>
      <c r="N62" s="72">
        <f>+G62/prosjeci!$C83*100</f>
        <v>58.165728077232501</v>
      </c>
    </row>
    <row r="63" spans="1:14" s="71" customFormat="1" ht="18.95" customHeight="1" x14ac:dyDescent="0.2">
      <c r="A63" s="1"/>
      <c r="B63" s="1"/>
      <c r="C63" s="1"/>
      <c r="D63" s="15">
        <v>2019</v>
      </c>
      <c r="E63" s="3" t="s">
        <v>23</v>
      </c>
      <c r="F63" s="8" t="s">
        <v>14</v>
      </c>
      <c r="G63" s="10"/>
      <c r="H63" s="16" t="s">
        <v>1</v>
      </c>
      <c r="I63" s="22" t="s">
        <v>35</v>
      </c>
      <c r="J63" s="67"/>
      <c r="K63" s="51" t="s">
        <v>159</v>
      </c>
      <c r="L63" s="60"/>
      <c r="M63" s="22" t="s">
        <v>121</v>
      </c>
      <c r="N63" s="70"/>
    </row>
    <row r="64" spans="1:14" s="71" customFormat="1" ht="18.95" customHeight="1" x14ac:dyDescent="0.2">
      <c r="A64" s="1"/>
      <c r="B64" s="1"/>
      <c r="C64" s="1"/>
      <c r="D64" s="15">
        <v>2019</v>
      </c>
      <c r="E64" s="3" t="s">
        <v>23</v>
      </c>
      <c r="F64" s="6" t="s">
        <v>15</v>
      </c>
      <c r="G64" s="12">
        <v>0.6</v>
      </c>
      <c r="H64" s="16" t="s">
        <v>1</v>
      </c>
      <c r="I64" s="21" t="s">
        <v>35</v>
      </c>
      <c r="J64" s="68">
        <f t="shared" ref="J64:J69" si="2">+G64/G36*100</f>
        <v>42.857142857142861</v>
      </c>
      <c r="K64" s="64" t="s">
        <v>159</v>
      </c>
      <c r="L64" s="12">
        <f>+Table1[[#This Row],[Broj/
Količina]]/prosjeci!I15*100</f>
        <v>85.714285714285722</v>
      </c>
      <c r="M64" s="21" t="s">
        <v>121</v>
      </c>
      <c r="N64" s="72">
        <f>+G64/prosjeci!$C85*100</f>
        <v>124.13793103448273</v>
      </c>
    </row>
    <row r="65" spans="1:14" s="71" customFormat="1" ht="18.95" customHeight="1" x14ac:dyDescent="0.2">
      <c r="A65" s="1"/>
      <c r="B65" s="1"/>
      <c r="C65" s="1"/>
      <c r="D65" s="15">
        <v>2019</v>
      </c>
      <c r="E65" s="3" t="s">
        <v>24</v>
      </c>
      <c r="F65" s="4" t="s">
        <v>2</v>
      </c>
      <c r="G65" s="5">
        <v>2448</v>
      </c>
      <c r="H65" s="16" t="s">
        <v>0</v>
      </c>
      <c r="I65" s="22" t="s">
        <v>36</v>
      </c>
      <c r="J65" s="67">
        <f t="shared" si="2"/>
        <v>114.28571428571428</v>
      </c>
      <c r="K65" s="22" t="s">
        <v>160</v>
      </c>
      <c r="L65" s="60">
        <f>+Table1[[#This Row],[Broj/
Količina]]/prosjeci!J2*100</f>
        <v>104.08163265306123</v>
      </c>
      <c r="M65" s="25" t="s">
        <v>122</v>
      </c>
      <c r="N65" s="70">
        <f>+G65/prosjeci!$C58*100</f>
        <v>96.707927311035021</v>
      </c>
    </row>
    <row r="66" spans="1:14" s="71" customFormat="1" ht="18.95" customHeight="1" x14ac:dyDescent="0.2">
      <c r="A66" s="1"/>
      <c r="B66" s="1"/>
      <c r="C66" s="1"/>
      <c r="D66" s="15">
        <v>2019</v>
      </c>
      <c r="E66" s="3" t="s">
        <v>24</v>
      </c>
      <c r="F66" s="6" t="s">
        <v>6</v>
      </c>
      <c r="G66" s="7">
        <v>1898</v>
      </c>
      <c r="H66" s="16" t="s">
        <v>0</v>
      </c>
      <c r="I66" s="21" t="s">
        <v>36</v>
      </c>
      <c r="J66" s="68">
        <f t="shared" si="2"/>
        <v>105.15235457063712</v>
      </c>
      <c r="K66" s="50" t="s">
        <v>160</v>
      </c>
      <c r="L66" s="12">
        <f>+Table1[[#This Row],[Broj/
Količina]]/prosjeci!J3*100</f>
        <v>98.751300728407912</v>
      </c>
      <c r="M66" s="21" t="s">
        <v>123</v>
      </c>
      <c r="N66" s="72">
        <f>+G66/prosjeci!$C59*100</f>
        <v>88.598436223596693</v>
      </c>
    </row>
    <row r="67" spans="1:14" s="71" customFormat="1" ht="18.95" customHeight="1" x14ac:dyDescent="0.2">
      <c r="A67" s="1"/>
      <c r="B67" s="1"/>
      <c r="C67" s="1"/>
      <c r="D67" s="15">
        <v>2019</v>
      </c>
      <c r="E67" s="3" t="s">
        <v>24</v>
      </c>
      <c r="F67" s="8" t="s">
        <v>7</v>
      </c>
      <c r="G67" s="7">
        <v>3</v>
      </c>
      <c r="H67" s="16" t="s">
        <v>0</v>
      </c>
      <c r="I67" s="22" t="s">
        <v>36</v>
      </c>
      <c r="J67" s="67">
        <f t="shared" si="2"/>
        <v>42.857142857142854</v>
      </c>
      <c r="K67" s="22" t="s">
        <v>160</v>
      </c>
      <c r="L67" s="60">
        <f>+Table1[[#This Row],[Broj/
Količina]]/prosjeci!J4*100</f>
        <v>75</v>
      </c>
      <c r="M67" s="22" t="s">
        <v>123</v>
      </c>
      <c r="N67" s="70">
        <f>+G67/prosjeci!$C60*100</f>
        <v>59.016393442622949</v>
      </c>
    </row>
    <row r="68" spans="1:14" s="71" customFormat="1" ht="18.95" customHeight="1" x14ac:dyDescent="0.2">
      <c r="A68" s="1"/>
      <c r="B68" s="1"/>
      <c r="C68" s="1"/>
      <c r="D68" s="15">
        <v>2019</v>
      </c>
      <c r="E68" s="3" t="s">
        <v>24</v>
      </c>
      <c r="F68" s="6" t="s">
        <v>8</v>
      </c>
      <c r="G68" s="7">
        <v>454</v>
      </c>
      <c r="H68" s="16" t="s">
        <v>0</v>
      </c>
      <c r="I68" s="21" t="s">
        <v>36</v>
      </c>
      <c r="J68" s="68">
        <f t="shared" si="2"/>
        <v>165.09090909090909</v>
      </c>
      <c r="K68" s="50" t="s">
        <v>160</v>
      </c>
      <c r="L68" s="12">
        <f>+Table1[[#This Row],[Broj/
Količina]]/prosjeci!J5*100</f>
        <v>134.71810089020772</v>
      </c>
      <c r="M68" s="21" t="s">
        <v>123</v>
      </c>
      <c r="N68" s="72">
        <f>+G68/prosjeci!$C61*100</f>
        <v>168.72096624341904</v>
      </c>
    </row>
    <row r="69" spans="1:14" s="71" customFormat="1" ht="18.95" customHeight="1" x14ac:dyDescent="0.2">
      <c r="A69" s="1"/>
      <c r="B69" s="1"/>
      <c r="C69" s="1"/>
      <c r="D69" s="15">
        <v>2019</v>
      </c>
      <c r="E69" s="3" t="s">
        <v>24</v>
      </c>
      <c r="F69" s="8" t="s">
        <v>9</v>
      </c>
      <c r="G69" s="7">
        <v>93</v>
      </c>
      <c r="H69" s="16" t="s">
        <v>0</v>
      </c>
      <c r="I69" s="22" t="s">
        <v>36</v>
      </c>
      <c r="J69" s="67">
        <f t="shared" si="2"/>
        <v>169.09090909090909</v>
      </c>
      <c r="K69" s="22" t="s">
        <v>160</v>
      </c>
      <c r="L69" s="60">
        <f>+Table1[[#This Row],[Broj/
Količina]]/prosjeci!J6*100</f>
        <v>104.49438202247192</v>
      </c>
      <c r="M69" s="25" t="s">
        <v>122</v>
      </c>
      <c r="N69" s="70">
        <f>+G69/prosjeci!$C62*100</f>
        <v>80.928208846990572</v>
      </c>
    </row>
    <row r="70" spans="1:14" s="71" customFormat="1" ht="18.95" customHeight="1" x14ac:dyDescent="0.2">
      <c r="A70" s="1"/>
      <c r="B70" s="1"/>
      <c r="C70" s="1"/>
      <c r="D70" s="15">
        <v>2019</v>
      </c>
      <c r="E70" s="3" t="s">
        <v>24</v>
      </c>
      <c r="F70" s="6" t="s">
        <v>10</v>
      </c>
      <c r="G70" s="7"/>
      <c r="H70" s="16" t="s">
        <v>0</v>
      </c>
      <c r="I70" s="21" t="s">
        <v>36</v>
      </c>
      <c r="J70" s="68"/>
      <c r="K70" s="50" t="s">
        <v>160</v>
      </c>
      <c r="L70" s="12"/>
      <c r="M70" s="21" t="s">
        <v>123</v>
      </c>
      <c r="N70" s="72"/>
    </row>
    <row r="71" spans="1:14" s="71" customFormat="1" ht="18.95" customHeight="1" x14ac:dyDescent="0.2">
      <c r="A71" s="1"/>
      <c r="B71" s="1"/>
      <c r="C71" s="1"/>
      <c r="D71" s="15">
        <v>2019</v>
      </c>
      <c r="E71" s="3" t="s">
        <v>24</v>
      </c>
      <c r="F71" s="4" t="s">
        <v>3</v>
      </c>
      <c r="G71" s="5">
        <v>1338</v>
      </c>
      <c r="H71" s="16" t="s">
        <v>0</v>
      </c>
      <c r="I71" s="22" t="s">
        <v>36</v>
      </c>
      <c r="J71" s="67">
        <f t="shared" ref="J71:J76" si="3">+G71/G43*100</f>
        <v>121.74704276615105</v>
      </c>
      <c r="K71" s="22" t="s">
        <v>160</v>
      </c>
      <c r="L71" s="60">
        <f>+Table1[[#This Row],[Broj/
Količina]]/prosjeci!J8*100</f>
        <v>88.492063492063494</v>
      </c>
      <c r="M71" s="22" t="s">
        <v>123</v>
      </c>
      <c r="N71" s="70">
        <f>+G71/prosjeci!$C64*100</f>
        <v>34.599719857773948</v>
      </c>
    </row>
    <row r="72" spans="1:14" s="71" customFormat="1" ht="18.95" customHeight="1" x14ac:dyDescent="0.2">
      <c r="A72" s="1"/>
      <c r="B72" s="1"/>
      <c r="C72" s="1"/>
      <c r="D72" s="15">
        <v>2019</v>
      </c>
      <c r="E72" s="3" t="s">
        <v>24</v>
      </c>
      <c r="F72" s="6" t="s">
        <v>11</v>
      </c>
      <c r="G72" s="7">
        <v>1266</v>
      </c>
      <c r="H72" s="16" t="s">
        <v>0</v>
      </c>
      <c r="I72" s="21" t="s">
        <v>36</v>
      </c>
      <c r="J72" s="68">
        <f t="shared" si="3"/>
        <v>119.09689557855128</v>
      </c>
      <c r="K72" s="50" t="s">
        <v>160</v>
      </c>
      <c r="L72" s="12">
        <f>+Table1[[#This Row],[Broj/
Količina]]/prosjeci!J9*100</f>
        <v>86.593707250342007</v>
      </c>
      <c r="M72" s="21" t="s">
        <v>123</v>
      </c>
      <c r="N72" s="72">
        <f>+G72/prosjeci!$C65*100</f>
        <v>33.571254944423572</v>
      </c>
    </row>
    <row r="73" spans="1:14" s="71" customFormat="1" ht="18.95" customHeight="1" x14ac:dyDescent="0.2">
      <c r="A73" s="1"/>
      <c r="B73" s="1"/>
      <c r="C73" s="1"/>
      <c r="D73" s="15">
        <v>2019</v>
      </c>
      <c r="E73" s="3" t="s">
        <v>24</v>
      </c>
      <c r="F73" s="8" t="s">
        <v>12</v>
      </c>
      <c r="G73" s="7">
        <v>72</v>
      </c>
      <c r="H73" s="16" t="s">
        <v>0</v>
      </c>
      <c r="I73" s="22" t="s">
        <v>36</v>
      </c>
      <c r="J73" s="67">
        <f t="shared" si="3"/>
        <v>200</v>
      </c>
      <c r="K73" s="22" t="s">
        <v>160</v>
      </c>
      <c r="L73" s="60">
        <f>+Table1[[#This Row],[Broj/
Količina]]/prosjeci!J10*100</f>
        <v>144</v>
      </c>
      <c r="M73" s="25" t="s">
        <v>122</v>
      </c>
      <c r="N73" s="70">
        <f>+G73/prosjeci!$C66*100</f>
        <v>75</v>
      </c>
    </row>
    <row r="74" spans="1:14" s="71" customFormat="1" ht="18.95" customHeight="1" x14ac:dyDescent="0.2">
      <c r="A74" s="1"/>
      <c r="B74" s="1"/>
      <c r="C74" s="1"/>
      <c r="D74" s="15">
        <v>2019</v>
      </c>
      <c r="E74" s="3" t="s">
        <v>24</v>
      </c>
      <c r="F74" s="9" t="s">
        <v>4</v>
      </c>
      <c r="G74" s="5">
        <v>1283</v>
      </c>
      <c r="H74" s="16" t="s">
        <v>0</v>
      </c>
      <c r="I74" s="21" t="s">
        <v>36</v>
      </c>
      <c r="J74" s="68">
        <f t="shared" si="3"/>
        <v>94.966691339748337</v>
      </c>
      <c r="K74" s="50" t="s">
        <v>160</v>
      </c>
      <c r="L74" s="12">
        <f>+Table1[[#This Row],[Broj/
Količina]]/prosjeci!J11*100</f>
        <v>203.32805071315371</v>
      </c>
      <c r="M74" s="21" t="s">
        <v>123</v>
      </c>
      <c r="N74" s="72">
        <f>+G74/prosjeci!$C67*100</f>
        <v>90.304416681330281</v>
      </c>
    </row>
    <row r="75" spans="1:14" s="71" customFormat="1" ht="18.95" customHeight="1" x14ac:dyDescent="0.2">
      <c r="A75" s="1"/>
      <c r="B75" s="1"/>
      <c r="C75" s="1"/>
      <c r="D75" s="15">
        <v>2019</v>
      </c>
      <c r="E75" s="3" t="s">
        <v>24</v>
      </c>
      <c r="F75" s="4" t="s">
        <v>5</v>
      </c>
      <c r="G75" s="5">
        <v>71917</v>
      </c>
      <c r="H75" s="16" t="s">
        <v>0</v>
      </c>
      <c r="I75" s="22" t="s">
        <v>36</v>
      </c>
      <c r="J75" s="67">
        <f t="shared" si="3"/>
        <v>120.41961086366832</v>
      </c>
      <c r="K75" s="22" t="s">
        <v>160</v>
      </c>
      <c r="L75" s="60">
        <f>+Table1[[#This Row],[Broj/
Količina]]/prosjeci!J12*100</f>
        <v>70.030381521802639</v>
      </c>
      <c r="M75" s="22" t="s">
        <v>123</v>
      </c>
      <c r="N75" s="70">
        <f>+G75/prosjeci!$C68*100</f>
        <v>69.933227448056783</v>
      </c>
    </row>
    <row r="76" spans="1:14" s="71" customFormat="1" ht="18.95" customHeight="1" x14ac:dyDescent="0.2">
      <c r="A76" s="1"/>
      <c r="B76" s="1"/>
      <c r="C76" s="1"/>
      <c r="D76" s="15">
        <v>2019</v>
      </c>
      <c r="E76" s="3" t="s">
        <v>24</v>
      </c>
      <c r="F76" s="6" t="s">
        <v>13</v>
      </c>
      <c r="G76" s="7">
        <v>71917</v>
      </c>
      <c r="H76" s="16" t="s">
        <v>0</v>
      </c>
      <c r="I76" s="21" t="s">
        <v>36</v>
      </c>
      <c r="J76" s="68">
        <f t="shared" si="3"/>
        <v>120.58113410013078</v>
      </c>
      <c r="K76" s="50" t="s">
        <v>160</v>
      </c>
      <c r="L76" s="12">
        <f>+Table1[[#This Row],[Broj/
Količina]]/prosjeci!J13*100</f>
        <v>70.110942130712843</v>
      </c>
      <c r="M76" s="21" t="s">
        <v>123</v>
      </c>
      <c r="N76" s="72">
        <f>+G76/prosjeci!$C69*100</f>
        <v>69.975131780481817</v>
      </c>
    </row>
    <row r="77" spans="1:14" s="71" customFormat="1" ht="18.95" customHeight="1" x14ac:dyDescent="0.2">
      <c r="A77" s="1"/>
      <c r="B77" s="1"/>
      <c r="C77" s="1"/>
      <c r="D77" s="15">
        <v>2019</v>
      </c>
      <c r="E77" s="3" t="s">
        <v>24</v>
      </c>
      <c r="F77" s="8" t="s">
        <v>14</v>
      </c>
      <c r="G77" s="10"/>
      <c r="H77" s="16" t="s">
        <v>0</v>
      </c>
      <c r="I77" s="22" t="s">
        <v>36</v>
      </c>
      <c r="J77" s="67"/>
      <c r="K77" s="22" t="s">
        <v>160</v>
      </c>
      <c r="L77" s="60"/>
      <c r="M77" s="25" t="s">
        <v>122</v>
      </c>
      <c r="N77" s="70"/>
    </row>
    <row r="78" spans="1:14" s="71" customFormat="1" ht="18.95" customHeight="1" x14ac:dyDescent="0.2">
      <c r="A78" s="1"/>
      <c r="B78" s="1"/>
      <c r="C78" s="1"/>
      <c r="D78" s="15">
        <v>2019</v>
      </c>
      <c r="E78" s="3" t="s">
        <v>24</v>
      </c>
      <c r="F78" s="6" t="s">
        <v>15</v>
      </c>
      <c r="G78" s="10"/>
      <c r="H78" s="16" t="s">
        <v>0</v>
      </c>
      <c r="I78" s="21" t="s">
        <v>36</v>
      </c>
      <c r="J78" s="68"/>
      <c r="K78" s="50" t="s">
        <v>160</v>
      </c>
      <c r="L78" s="12"/>
      <c r="M78" s="21" t="s">
        <v>123</v>
      </c>
      <c r="N78" s="72"/>
    </row>
    <row r="79" spans="1:14" s="71" customFormat="1" ht="18.95" customHeight="1" x14ac:dyDescent="0.2">
      <c r="A79" s="1"/>
      <c r="B79" s="1"/>
      <c r="C79" s="1"/>
      <c r="D79" s="15">
        <v>2019</v>
      </c>
      <c r="E79" s="3" t="s">
        <v>24</v>
      </c>
      <c r="F79" s="4" t="s">
        <v>2</v>
      </c>
      <c r="G79" s="11">
        <v>426.8</v>
      </c>
      <c r="H79" s="16" t="s">
        <v>1</v>
      </c>
      <c r="I79" s="22" t="s">
        <v>36</v>
      </c>
      <c r="J79" s="67">
        <f>+G79/G51*100</f>
        <v>115.94675359956533</v>
      </c>
      <c r="K79" s="22" t="s">
        <v>160</v>
      </c>
      <c r="L79" s="60">
        <f>+Table1[[#This Row],[Broj/
Količina]]/prosjeci!K2*100</f>
        <v>107.66902119071646</v>
      </c>
      <c r="M79" s="22" t="s">
        <v>123</v>
      </c>
      <c r="N79" s="70">
        <f>+G79/prosjeci!$C72*100</f>
        <v>99.974623748267575</v>
      </c>
    </row>
    <row r="80" spans="1:14" s="71" customFormat="1" ht="18.95" customHeight="1" x14ac:dyDescent="0.2">
      <c r="A80" s="1"/>
      <c r="B80" s="1"/>
      <c r="C80" s="1"/>
      <c r="D80" s="15">
        <v>2019</v>
      </c>
      <c r="E80" s="3" t="s">
        <v>24</v>
      </c>
      <c r="F80" s="6" t="s">
        <v>6</v>
      </c>
      <c r="G80" s="12">
        <v>298.5</v>
      </c>
      <c r="H80" s="16" t="s">
        <v>1</v>
      </c>
      <c r="I80" s="21" t="s">
        <v>36</v>
      </c>
      <c r="J80" s="68">
        <f>+G80/G52*100</f>
        <v>106.98924731182795</v>
      </c>
      <c r="K80" s="50" t="s">
        <v>160</v>
      </c>
      <c r="L80" s="12">
        <f>+Table1[[#This Row],[Broj/
Količina]]/prosjeci!K3*100</f>
        <v>103.75391032325338</v>
      </c>
      <c r="M80" s="21" t="s">
        <v>123</v>
      </c>
      <c r="N80" s="72">
        <f>+G80/prosjeci!$C73*100</f>
        <v>90.408884401817261</v>
      </c>
    </row>
    <row r="81" spans="1:14" s="71" customFormat="1" ht="18.95" customHeight="1" x14ac:dyDescent="0.2">
      <c r="A81" s="1"/>
      <c r="B81" s="1"/>
      <c r="C81" s="1"/>
      <c r="D81" s="15">
        <v>2019</v>
      </c>
      <c r="E81" s="3" t="s">
        <v>24</v>
      </c>
      <c r="F81" s="8" t="s">
        <v>7</v>
      </c>
      <c r="G81" s="12">
        <v>0.6</v>
      </c>
      <c r="H81" s="16" t="s">
        <v>1</v>
      </c>
      <c r="I81" s="22" t="s">
        <v>36</v>
      </c>
      <c r="J81" s="67">
        <f>+G81/G53*100</f>
        <v>46.153846153846153</v>
      </c>
      <c r="K81" s="22" t="s">
        <v>160</v>
      </c>
      <c r="L81" s="60">
        <f>+Table1[[#This Row],[Broj/
Količina]]/prosjeci!K4*100</f>
        <v>66.666666666666657</v>
      </c>
      <c r="M81" s="25" t="s">
        <v>122</v>
      </c>
      <c r="N81" s="70">
        <f>+G81/prosjeci!$C74*100</f>
        <v>58.299595141700408</v>
      </c>
    </row>
    <row r="82" spans="1:14" s="71" customFormat="1" ht="18.95" customHeight="1" x14ac:dyDescent="0.2">
      <c r="A82" s="1"/>
      <c r="B82" s="1"/>
      <c r="C82" s="1"/>
      <c r="D82" s="15">
        <v>2019</v>
      </c>
      <c r="E82" s="3" t="s">
        <v>24</v>
      </c>
      <c r="F82" s="6" t="s">
        <v>8</v>
      </c>
      <c r="G82" s="12">
        <v>106.1</v>
      </c>
      <c r="H82" s="16" t="s">
        <v>1</v>
      </c>
      <c r="I82" s="21" t="s">
        <v>36</v>
      </c>
      <c r="J82" s="68">
        <f>+G82/G54*100</f>
        <v>147.15672676837727</v>
      </c>
      <c r="K82" s="50" t="s">
        <v>160</v>
      </c>
      <c r="L82" s="12">
        <f>+Table1[[#This Row],[Broj/
Količina]]/prosjeci!K5*100</f>
        <v>122.80092592592591</v>
      </c>
      <c r="M82" s="21" t="s">
        <v>123</v>
      </c>
      <c r="N82" s="72">
        <f>+G82/prosjeci!$C75*100</f>
        <v>166.17071260767426</v>
      </c>
    </row>
    <row r="83" spans="1:14" s="71" customFormat="1" ht="18.95" customHeight="1" x14ac:dyDescent="0.2">
      <c r="A83" s="1"/>
      <c r="B83" s="1"/>
      <c r="C83" s="1"/>
      <c r="D83" s="15">
        <v>2019</v>
      </c>
      <c r="E83" s="3" t="s">
        <v>24</v>
      </c>
      <c r="F83" s="8" t="s">
        <v>9</v>
      </c>
      <c r="G83" s="12">
        <v>21.6</v>
      </c>
      <c r="H83" s="16" t="s">
        <v>1</v>
      </c>
      <c r="I83" s="22" t="s">
        <v>36</v>
      </c>
      <c r="J83" s="67">
        <f>+G83/G55*100</f>
        <v>137.57961783439492</v>
      </c>
      <c r="K83" s="22" t="s">
        <v>160</v>
      </c>
      <c r="L83" s="60">
        <f>+Table1[[#This Row],[Broj/
Količina]]/prosjeci!K6*100</f>
        <v>100.93457943925235</v>
      </c>
      <c r="M83" s="22" t="s">
        <v>123</v>
      </c>
      <c r="N83" s="70">
        <f>+G83/prosjeci!$C76*100</f>
        <v>67.800156944807739</v>
      </c>
    </row>
    <row r="84" spans="1:14" s="71" customFormat="1" ht="18.95" customHeight="1" x14ac:dyDescent="0.2">
      <c r="A84" s="1"/>
      <c r="B84" s="1"/>
      <c r="C84" s="1"/>
      <c r="D84" s="15">
        <v>2019</v>
      </c>
      <c r="E84" s="3" t="s">
        <v>24</v>
      </c>
      <c r="F84" s="6" t="s">
        <v>10</v>
      </c>
      <c r="G84" s="12"/>
      <c r="H84" s="16" t="s">
        <v>1</v>
      </c>
      <c r="I84" s="21" t="s">
        <v>36</v>
      </c>
      <c r="J84" s="68"/>
      <c r="K84" s="50" t="s">
        <v>160</v>
      </c>
      <c r="L84" s="12"/>
      <c r="M84" s="21" t="s">
        <v>123</v>
      </c>
      <c r="N84" s="72"/>
    </row>
    <row r="85" spans="1:14" s="71" customFormat="1" ht="18.95" customHeight="1" x14ac:dyDescent="0.2">
      <c r="A85" s="1"/>
      <c r="B85" s="1"/>
      <c r="C85" s="1"/>
      <c r="D85" s="15">
        <v>2019</v>
      </c>
      <c r="E85" s="3" t="s">
        <v>24</v>
      </c>
      <c r="F85" s="4" t="s">
        <v>3</v>
      </c>
      <c r="G85" s="11">
        <v>23.1</v>
      </c>
      <c r="H85" s="16" t="s">
        <v>1</v>
      </c>
      <c r="I85" s="22" t="s">
        <v>36</v>
      </c>
      <c r="J85" s="67">
        <f t="shared" ref="J85:J90" si="4">+G85/G57*100</f>
        <v>119.68911917098445</v>
      </c>
      <c r="K85" s="22" t="s">
        <v>160</v>
      </c>
      <c r="L85" s="60">
        <f>+Table1[[#This Row],[Broj/
Količina]]/prosjeci!K8*100</f>
        <v>85.873605947955397</v>
      </c>
      <c r="M85" s="25" t="s">
        <v>122</v>
      </c>
      <c r="N85" s="70">
        <f>+G85/prosjeci!$C78*100</f>
        <v>29.852353619005566</v>
      </c>
    </row>
    <row r="86" spans="1:14" s="71" customFormat="1" ht="18.95" customHeight="1" x14ac:dyDescent="0.2">
      <c r="A86" s="1"/>
      <c r="B86" s="1"/>
      <c r="C86" s="1"/>
      <c r="D86" s="15">
        <v>2019</v>
      </c>
      <c r="E86" s="3" t="s">
        <v>24</v>
      </c>
      <c r="F86" s="6" t="s">
        <v>11</v>
      </c>
      <c r="G86" s="12">
        <v>22</v>
      </c>
      <c r="H86" s="16" t="s">
        <v>1</v>
      </c>
      <c r="I86" s="21" t="s">
        <v>36</v>
      </c>
      <c r="J86" s="68">
        <f t="shared" si="4"/>
        <v>117.02127659574468</v>
      </c>
      <c r="K86" s="50" t="s">
        <v>160</v>
      </c>
      <c r="L86" s="12">
        <f>+Table1[[#This Row],[Broj/
Količina]]/prosjeci!K9*100</f>
        <v>83.969465648854964</v>
      </c>
      <c r="M86" s="21" t="s">
        <v>123</v>
      </c>
      <c r="N86" s="72">
        <f>+G86/prosjeci!$C79*100</f>
        <v>29.168047729532642</v>
      </c>
    </row>
    <row r="87" spans="1:14" s="71" customFormat="1" ht="18.95" customHeight="1" x14ac:dyDescent="0.2">
      <c r="A87" s="1"/>
      <c r="B87" s="1"/>
      <c r="C87" s="1"/>
      <c r="D87" s="15">
        <v>2019</v>
      </c>
      <c r="E87" s="3" t="s">
        <v>24</v>
      </c>
      <c r="F87" s="8" t="s">
        <v>12</v>
      </c>
      <c r="G87" s="12">
        <v>1.1000000000000001</v>
      </c>
      <c r="H87" s="16" t="s">
        <v>1</v>
      </c>
      <c r="I87" s="22" t="s">
        <v>36</v>
      </c>
      <c r="J87" s="67">
        <f t="shared" si="4"/>
        <v>220.00000000000003</v>
      </c>
      <c r="K87" s="22" t="s">
        <v>160</v>
      </c>
      <c r="L87" s="60">
        <f>+Table1[[#This Row],[Broj/
Količina]]/prosjeci!K10*100</f>
        <v>157.14285714285717</v>
      </c>
      <c r="M87" s="22" t="s">
        <v>123</v>
      </c>
      <c r="N87" s="70">
        <f>+G87/prosjeci!$C80*100</f>
        <v>56.170212765957437</v>
      </c>
    </row>
    <row r="88" spans="1:14" s="71" customFormat="1" ht="18.95" customHeight="1" x14ac:dyDescent="0.2">
      <c r="A88" s="1"/>
      <c r="B88" s="1"/>
      <c r="C88" s="1"/>
      <c r="D88" s="15">
        <v>2019</v>
      </c>
      <c r="E88" s="3" t="s">
        <v>24</v>
      </c>
      <c r="F88" s="9" t="s">
        <v>4</v>
      </c>
      <c r="G88" s="11">
        <v>26.5</v>
      </c>
      <c r="H88" s="16" t="s">
        <v>1</v>
      </c>
      <c r="I88" s="21" t="s">
        <v>36</v>
      </c>
      <c r="J88" s="68">
        <f t="shared" si="4"/>
        <v>92.657342657342653</v>
      </c>
      <c r="K88" s="50" t="s">
        <v>160</v>
      </c>
      <c r="L88" s="12">
        <f>+Table1[[#This Row],[Broj/
Količina]]/prosjeci!K11*100</f>
        <v>192.02898550724638</v>
      </c>
      <c r="M88" s="21" t="s">
        <v>123</v>
      </c>
      <c r="N88" s="72">
        <f>+G88/prosjeci!$C81*100</f>
        <v>80.916030534351151</v>
      </c>
    </row>
    <row r="89" spans="1:14" s="71" customFormat="1" ht="18.95" customHeight="1" x14ac:dyDescent="0.2">
      <c r="A89" s="1"/>
      <c r="B89" s="1"/>
      <c r="C89" s="1"/>
      <c r="D89" s="15">
        <v>2019</v>
      </c>
      <c r="E89" s="3" t="s">
        <v>24</v>
      </c>
      <c r="F89" s="4" t="s">
        <v>5</v>
      </c>
      <c r="G89" s="11">
        <v>113</v>
      </c>
      <c r="H89" s="16" t="s">
        <v>1</v>
      </c>
      <c r="I89" s="22" t="s">
        <v>36</v>
      </c>
      <c r="J89" s="67">
        <f t="shared" si="4"/>
        <v>116.49484536082475</v>
      </c>
      <c r="K89" s="22" t="s">
        <v>160</v>
      </c>
      <c r="L89" s="60">
        <f>+Table1[[#This Row],[Broj/
Količina]]/prosjeci!K12*100</f>
        <v>76.975476839237061</v>
      </c>
      <c r="M89" s="25" t="s">
        <v>122</v>
      </c>
      <c r="N89" s="70">
        <f>+G89/prosjeci!$C82*100</f>
        <v>67.983555600120326</v>
      </c>
    </row>
    <row r="90" spans="1:14" s="71" customFormat="1" ht="18.95" customHeight="1" x14ac:dyDescent="0.2">
      <c r="A90" s="1"/>
      <c r="B90" s="1"/>
      <c r="C90" s="1"/>
      <c r="D90" s="15">
        <v>2019</v>
      </c>
      <c r="E90" s="3" t="s">
        <v>24</v>
      </c>
      <c r="F90" s="6" t="s">
        <v>13</v>
      </c>
      <c r="G90" s="12">
        <v>113</v>
      </c>
      <c r="H90" s="16" t="s">
        <v>1</v>
      </c>
      <c r="I90" s="21" t="s">
        <v>36</v>
      </c>
      <c r="J90" s="68">
        <f t="shared" si="4"/>
        <v>117.21991701244812</v>
      </c>
      <c r="K90" s="50" t="s">
        <v>160</v>
      </c>
      <c r="L90" s="12">
        <f>+Table1[[#This Row],[Broj/
Količina]]/prosjeci!K13*100</f>
        <v>77.450308430431804</v>
      </c>
      <c r="M90" s="21" t="s">
        <v>123</v>
      </c>
      <c r="N90" s="72">
        <f>+G90/prosjeci!$C83*100</f>
        <v>68.181818181818173</v>
      </c>
    </row>
    <row r="91" spans="1:14" s="71" customFormat="1" ht="18.95" customHeight="1" x14ac:dyDescent="0.2">
      <c r="A91" s="1"/>
      <c r="B91" s="1"/>
      <c r="C91" s="1"/>
      <c r="D91" s="15">
        <v>2019</v>
      </c>
      <c r="E91" s="3" t="s">
        <v>24</v>
      </c>
      <c r="F91" s="8" t="s">
        <v>14</v>
      </c>
      <c r="G91" s="10"/>
      <c r="H91" s="16" t="s">
        <v>1</v>
      </c>
      <c r="I91" s="22" t="s">
        <v>36</v>
      </c>
      <c r="J91" s="67"/>
      <c r="K91" s="22" t="s">
        <v>160</v>
      </c>
      <c r="L91" s="24"/>
      <c r="M91" s="22" t="s">
        <v>123</v>
      </c>
      <c r="N91" s="70"/>
    </row>
    <row r="92" spans="1:14" s="71" customFormat="1" ht="18.95" customHeight="1" x14ac:dyDescent="0.2">
      <c r="A92" s="1"/>
      <c r="B92" s="1"/>
      <c r="C92" s="1"/>
      <c r="D92" s="15">
        <v>2019</v>
      </c>
      <c r="E92" s="3" t="s">
        <v>24</v>
      </c>
      <c r="F92" s="6" t="s">
        <v>15</v>
      </c>
      <c r="G92" s="12"/>
      <c r="H92" s="16" t="s">
        <v>1</v>
      </c>
      <c r="I92" s="21" t="s">
        <v>36</v>
      </c>
      <c r="J92" s="68"/>
      <c r="K92" s="50" t="s">
        <v>160</v>
      </c>
      <c r="L92" s="12"/>
      <c r="M92" s="21" t="s">
        <v>123</v>
      </c>
      <c r="N92" s="72"/>
    </row>
    <row r="93" spans="1:14" s="71" customFormat="1" ht="18.95" customHeight="1" x14ac:dyDescent="0.2">
      <c r="A93" s="1"/>
      <c r="B93" s="1"/>
      <c r="C93" s="1"/>
      <c r="D93" s="15">
        <v>2019</v>
      </c>
      <c r="E93" s="3" t="s">
        <v>25</v>
      </c>
      <c r="F93" s="4" t="s">
        <v>2</v>
      </c>
      <c r="G93" s="5">
        <v>2341</v>
      </c>
      <c r="H93" s="16" t="s">
        <v>0</v>
      </c>
      <c r="I93" s="22" t="s">
        <v>37</v>
      </c>
      <c r="J93" s="67">
        <f>+G93/G65*100</f>
        <v>95.629084967320267</v>
      </c>
      <c r="K93" s="63" t="s">
        <v>161</v>
      </c>
      <c r="L93" s="60">
        <f>+Table1[[#This Row],[Broj/
Količina]]/prosjeci!L2*100</f>
        <v>99.617021276595736</v>
      </c>
      <c r="M93" s="25" t="s">
        <v>124</v>
      </c>
      <c r="N93" s="70">
        <f>+G93/prosjeci!$C58*100</f>
        <v>92.480905978403996</v>
      </c>
    </row>
    <row r="94" spans="1:14" s="71" customFormat="1" ht="18.95" customHeight="1" x14ac:dyDescent="0.2">
      <c r="A94" s="1"/>
      <c r="B94" s="1"/>
      <c r="C94" s="1"/>
      <c r="D94" s="15">
        <v>2019</v>
      </c>
      <c r="E94" s="3" t="s">
        <v>25</v>
      </c>
      <c r="F94" s="6" t="s">
        <v>6</v>
      </c>
      <c r="G94" s="7">
        <v>1869</v>
      </c>
      <c r="H94" s="16" t="s">
        <v>0</v>
      </c>
      <c r="I94" s="21" t="s">
        <v>37</v>
      </c>
      <c r="J94" s="68">
        <f>+G94/G66*100</f>
        <v>98.472075869336138</v>
      </c>
      <c r="K94" s="65" t="s">
        <v>161</v>
      </c>
      <c r="L94" s="12">
        <f>+Table1[[#This Row],[Broj/
Količina]]/prosjeci!L3*100</f>
        <v>94.632911392405063</v>
      </c>
      <c r="M94" s="21" t="s">
        <v>125</v>
      </c>
      <c r="N94" s="72">
        <f>+G94/prosjeci!$C59*100</f>
        <v>87.244719337145526</v>
      </c>
    </row>
    <row r="95" spans="1:14" s="71" customFormat="1" ht="18.95" customHeight="1" x14ac:dyDescent="0.2">
      <c r="A95" s="1"/>
      <c r="B95" s="1"/>
      <c r="C95" s="1"/>
      <c r="D95" s="15">
        <v>2019</v>
      </c>
      <c r="E95" s="3" t="s">
        <v>25</v>
      </c>
      <c r="F95" s="8" t="s">
        <v>7</v>
      </c>
      <c r="G95" s="7">
        <v>3</v>
      </c>
      <c r="H95" s="16" t="s">
        <v>0</v>
      </c>
      <c r="I95" s="22" t="s">
        <v>37</v>
      </c>
      <c r="J95" s="67">
        <f>+G95/G67*100</f>
        <v>100</v>
      </c>
      <c r="K95" s="63" t="s">
        <v>161</v>
      </c>
      <c r="L95" s="60">
        <f>+Table1[[#This Row],[Broj/
Količina]]/prosjeci!L4*100</f>
        <v>42.857142857142854</v>
      </c>
      <c r="M95" s="22" t="s">
        <v>125</v>
      </c>
      <c r="N95" s="70">
        <f>+G95/prosjeci!$C60*100</f>
        <v>59.016393442622949</v>
      </c>
    </row>
    <row r="96" spans="1:14" s="71" customFormat="1" ht="18.95" customHeight="1" x14ac:dyDescent="0.2">
      <c r="A96" s="1"/>
      <c r="B96" s="1"/>
      <c r="C96" s="1"/>
      <c r="D96" s="15">
        <v>2019</v>
      </c>
      <c r="E96" s="3" t="s">
        <v>25</v>
      </c>
      <c r="F96" s="6" t="s">
        <v>8</v>
      </c>
      <c r="G96" s="7">
        <v>419</v>
      </c>
      <c r="H96" s="16" t="s">
        <v>0</v>
      </c>
      <c r="I96" s="21" t="s">
        <v>37</v>
      </c>
      <c r="J96" s="68">
        <f>+G96/G68*100</f>
        <v>92.290748898678416</v>
      </c>
      <c r="K96" s="65" t="s">
        <v>161</v>
      </c>
      <c r="L96" s="12">
        <f>+Table1[[#This Row],[Broj/
Količina]]/prosjeci!L5*100</f>
        <v>159.92366412213741</v>
      </c>
      <c r="M96" s="21" t="s">
        <v>125</v>
      </c>
      <c r="N96" s="72">
        <f>+G96/prosjeci!$C61*100</f>
        <v>155.71384329513782</v>
      </c>
    </row>
    <row r="97" spans="1:14" s="71" customFormat="1" ht="18.95" customHeight="1" x14ac:dyDescent="0.2">
      <c r="A97" s="1"/>
      <c r="B97" s="1"/>
      <c r="C97" s="1"/>
      <c r="D97" s="15">
        <v>2019</v>
      </c>
      <c r="E97" s="3" t="s">
        <v>25</v>
      </c>
      <c r="F97" s="8" t="s">
        <v>9</v>
      </c>
      <c r="G97" s="7">
        <v>50</v>
      </c>
      <c r="H97" s="16" t="s">
        <v>0</v>
      </c>
      <c r="I97" s="22" t="s">
        <v>37</v>
      </c>
      <c r="J97" s="67">
        <f>+G97/G69*100</f>
        <v>53.763440860215049</v>
      </c>
      <c r="K97" s="63" t="s">
        <v>161</v>
      </c>
      <c r="L97" s="60">
        <f>+Table1[[#This Row],[Broj/
Količina]]/prosjeci!L6*100</f>
        <v>47.169811320754718</v>
      </c>
      <c r="M97" s="25" t="s">
        <v>124</v>
      </c>
      <c r="N97" s="70">
        <f>+G97/prosjeci!$C62*100</f>
        <v>43.509789702683101</v>
      </c>
    </row>
    <row r="98" spans="1:14" s="71" customFormat="1" ht="18.95" customHeight="1" x14ac:dyDescent="0.2">
      <c r="A98" s="1"/>
      <c r="B98" s="1"/>
      <c r="C98" s="1"/>
      <c r="D98" s="15">
        <v>2019</v>
      </c>
      <c r="E98" s="3" t="s">
        <v>25</v>
      </c>
      <c r="F98" s="6" t="s">
        <v>10</v>
      </c>
      <c r="G98" s="7"/>
      <c r="H98" s="16" t="s">
        <v>0</v>
      </c>
      <c r="I98" s="21" t="s">
        <v>37</v>
      </c>
      <c r="J98" s="68"/>
      <c r="K98" s="65" t="s">
        <v>161</v>
      </c>
      <c r="L98" s="12"/>
      <c r="M98" s="21" t="s">
        <v>125</v>
      </c>
      <c r="N98" s="72"/>
    </row>
    <row r="99" spans="1:14" s="71" customFormat="1" ht="18.95" customHeight="1" x14ac:dyDescent="0.2">
      <c r="A99" s="1"/>
      <c r="B99" s="1"/>
      <c r="C99" s="1"/>
      <c r="D99" s="15">
        <v>2019</v>
      </c>
      <c r="E99" s="3" t="s">
        <v>25</v>
      </c>
      <c r="F99" s="4" t="s">
        <v>3</v>
      </c>
      <c r="G99" s="5">
        <v>3138</v>
      </c>
      <c r="H99" s="16" t="s">
        <v>0</v>
      </c>
      <c r="I99" s="22" t="s">
        <v>37</v>
      </c>
      <c r="J99" s="67">
        <f t="shared" ref="J99:J104" si="5">+G99/G71*100</f>
        <v>234.52914798206277</v>
      </c>
      <c r="K99" s="63" t="s">
        <v>161</v>
      </c>
      <c r="L99" s="60">
        <f>+Table1[[#This Row],[Broj/
Količina]]/prosjeci!L8*100</f>
        <v>144.0771349862259</v>
      </c>
      <c r="M99" s="22" t="s">
        <v>125</v>
      </c>
      <c r="N99" s="70">
        <f>+G99/prosjeci!$C64*100</f>
        <v>81.146428186617811</v>
      </c>
    </row>
    <row r="100" spans="1:14" s="71" customFormat="1" ht="18.95" customHeight="1" x14ac:dyDescent="0.2">
      <c r="A100" s="1"/>
      <c r="B100" s="1"/>
      <c r="C100" s="1"/>
      <c r="D100" s="15">
        <v>2019</v>
      </c>
      <c r="E100" s="3" t="s">
        <v>25</v>
      </c>
      <c r="F100" s="6" t="s">
        <v>11</v>
      </c>
      <c r="G100" s="7">
        <v>3054</v>
      </c>
      <c r="H100" s="16" t="s">
        <v>0</v>
      </c>
      <c r="I100" s="21" t="s">
        <v>37</v>
      </c>
      <c r="J100" s="68">
        <f t="shared" si="5"/>
        <v>241.23222748815166</v>
      </c>
      <c r="K100" s="65" t="s">
        <v>161</v>
      </c>
      <c r="L100" s="12">
        <f>+Table1[[#This Row],[Broj/
Količina]]/prosjeci!L9*100</f>
        <v>145.42857142857142</v>
      </c>
      <c r="M100" s="21" t="s">
        <v>125</v>
      </c>
      <c r="N100" s="72">
        <f>+G100/prosjeci!$C65*100</f>
        <v>80.98468609815923</v>
      </c>
    </row>
    <row r="101" spans="1:14" s="71" customFormat="1" ht="18.95" customHeight="1" x14ac:dyDescent="0.2">
      <c r="A101" s="1"/>
      <c r="B101" s="1"/>
      <c r="C101" s="1"/>
      <c r="D101" s="15">
        <v>2019</v>
      </c>
      <c r="E101" s="3" t="s">
        <v>25</v>
      </c>
      <c r="F101" s="8" t="s">
        <v>12</v>
      </c>
      <c r="G101" s="7">
        <v>84</v>
      </c>
      <c r="H101" s="16" t="s">
        <v>0</v>
      </c>
      <c r="I101" s="22" t="s">
        <v>37</v>
      </c>
      <c r="J101" s="67">
        <f t="shared" si="5"/>
        <v>116.66666666666667</v>
      </c>
      <c r="K101" s="63" t="s">
        <v>161</v>
      </c>
      <c r="L101" s="60">
        <f>+Table1[[#This Row],[Broj/
Količina]]/prosjeci!L10*100</f>
        <v>107.69230769230769</v>
      </c>
      <c r="M101" s="25" t="s">
        <v>124</v>
      </c>
      <c r="N101" s="70">
        <f>+G101/prosjeci!$C66*100</f>
        <v>87.5</v>
      </c>
    </row>
    <row r="102" spans="1:14" s="71" customFormat="1" ht="18.95" customHeight="1" x14ac:dyDescent="0.2">
      <c r="A102" s="1"/>
      <c r="B102" s="1"/>
      <c r="C102" s="1"/>
      <c r="D102" s="15">
        <v>2019</v>
      </c>
      <c r="E102" s="3" t="s">
        <v>25</v>
      </c>
      <c r="F102" s="9" t="s">
        <v>4</v>
      </c>
      <c r="G102" s="5">
        <v>1604</v>
      </c>
      <c r="H102" s="16" t="s">
        <v>0</v>
      </c>
      <c r="I102" s="21" t="s">
        <v>37</v>
      </c>
      <c r="J102" s="68">
        <f t="shared" si="5"/>
        <v>125.01948558067031</v>
      </c>
      <c r="K102" s="65" t="s">
        <v>161</v>
      </c>
      <c r="L102" s="12">
        <f>+Table1[[#This Row],[Broj/
Količina]]/prosjeci!L11*100</f>
        <v>191.40811455847256</v>
      </c>
      <c r="M102" s="21" t="s">
        <v>125</v>
      </c>
      <c r="N102" s="72">
        <f>+G102/prosjeci!$C67*100</f>
        <v>112.89811719162415</v>
      </c>
    </row>
    <row r="103" spans="1:14" s="71" customFormat="1" ht="18.95" customHeight="1" x14ac:dyDescent="0.2">
      <c r="A103" s="1"/>
      <c r="B103" s="1"/>
      <c r="C103" s="1"/>
      <c r="D103" s="15">
        <v>2019</v>
      </c>
      <c r="E103" s="3" t="s">
        <v>25</v>
      </c>
      <c r="F103" s="4" t="s">
        <v>5</v>
      </c>
      <c r="G103" s="5">
        <v>85161</v>
      </c>
      <c r="H103" s="16" t="s">
        <v>0</v>
      </c>
      <c r="I103" s="22" t="s">
        <v>37</v>
      </c>
      <c r="J103" s="67">
        <f t="shared" si="5"/>
        <v>118.41567362376072</v>
      </c>
      <c r="K103" s="63" t="s">
        <v>161</v>
      </c>
      <c r="L103" s="60">
        <f>+Table1[[#This Row],[Broj/
Količina]]/prosjeci!L12*100</f>
        <v>77.127409071149117</v>
      </c>
      <c r="M103" s="22" t="s">
        <v>125</v>
      </c>
      <c r="N103" s="70">
        <f>+G103/prosjeci!$C68*100</f>
        <v>82.811902369453179</v>
      </c>
    </row>
    <row r="104" spans="1:14" s="71" customFormat="1" ht="18.95" customHeight="1" x14ac:dyDescent="0.2">
      <c r="A104" s="1"/>
      <c r="B104" s="1"/>
      <c r="C104" s="1"/>
      <c r="D104" s="15">
        <v>2019</v>
      </c>
      <c r="E104" s="3" t="s">
        <v>25</v>
      </c>
      <c r="F104" s="6" t="s">
        <v>13</v>
      </c>
      <c r="G104" s="7">
        <v>85161</v>
      </c>
      <c r="H104" s="16" t="s">
        <v>0</v>
      </c>
      <c r="I104" s="21" t="s">
        <v>37</v>
      </c>
      <c r="J104" s="68">
        <f t="shared" si="5"/>
        <v>118.41567362376072</v>
      </c>
      <c r="K104" s="65" t="s">
        <v>161</v>
      </c>
      <c r="L104" s="12">
        <f>+Table1[[#This Row],[Broj/
Količina]]/prosjeci!L13*100</f>
        <v>77.127409071149117</v>
      </c>
      <c r="M104" s="21" t="s">
        <v>125</v>
      </c>
      <c r="N104" s="72">
        <f>+G104/prosjeci!$C69*100</f>
        <v>82.86152366697182</v>
      </c>
    </row>
    <row r="105" spans="1:14" s="71" customFormat="1" ht="18.95" customHeight="1" x14ac:dyDescent="0.2">
      <c r="A105" s="1"/>
      <c r="B105" s="1"/>
      <c r="C105" s="1"/>
      <c r="D105" s="15">
        <v>2019</v>
      </c>
      <c r="E105" s="3" t="s">
        <v>25</v>
      </c>
      <c r="F105" s="8" t="s">
        <v>14</v>
      </c>
      <c r="G105" s="10"/>
      <c r="H105" s="16" t="s">
        <v>0</v>
      </c>
      <c r="I105" s="22" t="s">
        <v>37</v>
      </c>
      <c r="J105" s="67"/>
      <c r="K105" s="63" t="s">
        <v>161</v>
      </c>
      <c r="L105" s="24"/>
      <c r="M105" s="25" t="s">
        <v>124</v>
      </c>
      <c r="N105" s="70"/>
    </row>
    <row r="106" spans="1:14" s="71" customFormat="1" ht="18.95" customHeight="1" x14ac:dyDescent="0.2">
      <c r="A106" s="1"/>
      <c r="B106" s="1"/>
      <c r="C106" s="1"/>
      <c r="D106" s="15">
        <v>2019</v>
      </c>
      <c r="E106" s="3" t="s">
        <v>25</v>
      </c>
      <c r="F106" s="6" t="s">
        <v>15</v>
      </c>
      <c r="G106" s="10"/>
      <c r="H106" s="16" t="s">
        <v>0</v>
      </c>
      <c r="I106" s="21" t="s">
        <v>37</v>
      </c>
      <c r="J106" s="68"/>
      <c r="K106" s="65" t="s">
        <v>161</v>
      </c>
      <c r="L106" s="12"/>
      <c r="M106" s="21" t="s">
        <v>125</v>
      </c>
      <c r="N106" s="72"/>
    </row>
    <row r="107" spans="1:14" s="71" customFormat="1" ht="18.95" customHeight="1" x14ac:dyDescent="0.2">
      <c r="A107" s="1"/>
      <c r="B107" s="1"/>
      <c r="C107" s="1"/>
      <c r="D107" s="15">
        <v>2019</v>
      </c>
      <c r="E107" s="3" t="s">
        <v>25</v>
      </c>
      <c r="F107" s="4" t="s">
        <v>2</v>
      </c>
      <c r="G107" s="11">
        <v>422.6</v>
      </c>
      <c r="H107" s="16" t="s">
        <v>1</v>
      </c>
      <c r="I107" s="22" t="s">
        <v>37</v>
      </c>
      <c r="J107" s="67">
        <f>+G107/G79*100</f>
        <v>99.015932521087151</v>
      </c>
      <c r="K107" s="63" t="s">
        <v>161</v>
      </c>
      <c r="L107" s="60">
        <f>+Table1[[#This Row],[Broj/
Količina]]/prosjeci!M2*100</f>
        <v>107.39517153748412</v>
      </c>
      <c r="M107" s="22" t="s">
        <v>125</v>
      </c>
      <c r="N107" s="70">
        <f>+G107/prosjeci!$C72*100</f>
        <v>98.990805988795401</v>
      </c>
    </row>
    <row r="108" spans="1:14" s="71" customFormat="1" ht="18.95" customHeight="1" x14ac:dyDescent="0.2">
      <c r="A108" s="1"/>
      <c r="B108" s="1"/>
      <c r="C108" s="1"/>
      <c r="D108" s="15">
        <v>2019</v>
      </c>
      <c r="E108" s="3" t="s">
        <v>25</v>
      </c>
      <c r="F108" s="6" t="s">
        <v>6</v>
      </c>
      <c r="G108" s="12">
        <v>303.10000000000002</v>
      </c>
      <c r="H108" s="16" t="s">
        <v>1</v>
      </c>
      <c r="I108" s="21" t="s">
        <v>37</v>
      </c>
      <c r="J108" s="68">
        <f>+G108/G80*100</f>
        <v>101.54103852596317</v>
      </c>
      <c r="K108" s="65" t="s">
        <v>161</v>
      </c>
      <c r="L108" s="12">
        <f>+Table1[[#This Row],[Broj/
Količina]]/prosjeci!M3*100</f>
        <v>100.4307488402916</v>
      </c>
      <c r="M108" s="21" t="s">
        <v>125</v>
      </c>
      <c r="N108" s="72">
        <f>+G108/prosjeci!$C73*100</f>
        <v>91.802120141342755</v>
      </c>
    </row>
    <row r="109" spans="1:14" s="71" customFormat="1" ht="18.95" customHeight="1" x14ac:dyDescent="0.2">
      <c r="A109" s="1"/>
      <c r="B109" s="1"/>
      <c r="C109" s="1"/>
      <c r="D109" s="15">
        <v>2019</v>
      </c>
      <c r="E109" s="3" t="s">
        <v>25</v>
      </c>
      <c r="F109" s="8" t="s">
        <v>7</v>
      </c>
      <c r="G109" s="12">
        <v>0.6</v>
      </c>
      <c r="H109" s="16" t="s">
        <v>1</v>
      </c>
      <c r="I109" s="22" t="s">
        <v>37</v>
      </c>
      <c r="J109" s="67">
        <f>+G109/G81*100</f>
        <v>100</v>
      </c>
      <c r="K109" s="63" t="s">
        <v>161</v>
      </c>
      <c r="L109" s="60">
        <f>+Table1[[#This Row],[Broj/
Količina]]/prosjeci!M4*100</f>
        <v>40</v>
      </c>
      <c r="M109" s="25" t="s">
        <v>124</v>
      </c>
      <c r="N109" s="70">
        <f>+G109/prosjeci!$C74*100</f>
        <v>58.299595141700408</v>
      </c>
    </row>
    <row r="110" spans="1:14" s="71" customFormat="1" ht="18.95" customHeight="1" x14ac:dyDescent="0.2">
      <c r="A110" s="1"/>
      <c r="B110" s="1"/>
      <c r="C110" s="1"/>
      <c r="D110" s="15">
        <v>2019</v>
      </c>
      <c r="E110" s="3" t="s">
        <v>25</v>
      </c>
      <c r="F110" s="6" t="s">
        <v>8</v>
      </c>
      <c r="G110" s="12">
        <v>104.1</v>
      </c>
      <c r="H110" s="16" t="s">
        <v>1</v>
      </c>
      <c r="I110" s="21" t="s">
        <v>37</v>
      </c>
      <c r="J110" s="68">
        <f>+G110/G82*100</f>
        <v>98.114985862393965</v>
      </c>
      <c r="K110" s="65" t="s">
        <v>161</v>
      </c>
      <c r="L110" s="12">
        <f>+Table1[[#This Row],[Broj/
Količina]]/prosjeci!M5*100</f>
        <v>155.60538116591925</v>
      </c>
      <c r="M110" s="21" t="s">
        <v>125</v>
      </c>
      <c r="N110" s="72">
        <f>+G110/prosjeci!$C75*100</f>
        <v>163.03837118245892</v>
      </c>
    </row>
    <row r="111" spans="1:14" s="71" customFormat="1" ht="18.95" customHeight="1" x14ac:dyDescent="0.2">
      <c r="A111" s="1"/>
      <c r="B111" s="1"/>
      <c r="C111" s="1"/>
      <c r="D111" s="15">
        <v>2019</v>
      </c>
      <c r="E111" s="3" t="s">
        <v>25</v>
      </c>
      <c r="F111" s="8" t="s">
        <v>9</v>
      </c>
      <c r="G111" s="12">
        <v>14.8</v>
      </c>
      <c r="H111" s="16" t="s">
        <v>1</v>
      </c>
      <c r="I111" s="22" t="s">
        <v>37</v>
      </c>
      <c r="J111" s="67">
        <f>+G111/G83*100</f>
        <v>68.518518518518505</v>
      </c>
      <c r="K111" s="22" t="s">
        <v>161</v>
      </c>
      <c r="L111" s="60">
        <f>+Table1[[#This Row],[Broj/
Količina]]/prosjeci!M6*100</f>
        <v>63.519313304721024</v>
      </c>
      <c r="M111" s="22" t="s">
        <v>125</v>
      </c>
      <c r="N111" s="70">
        <f>+G111/prosjeci!$C76*100</f>
        <v>46.455663091812717</v>
      </c>
    </row>
    <row r="112" spans="1:14" s="71" customFormat="1" ht="18.95" customHeight="1" x14ac:dyDescent="0.2">
      <c r="A112" s="1"/>
      <c r="B112" s="1"/>
      <c r="C112" s="1"/>
      <c r="D112" s="15">
        <v>2019</v>
      </c>
      <c r="E112" s="3" t="s">
        <v>25</v>
      </c>
      <c r="F112" s="6" t="s">
        <v>10</v>
      </c>
      <c r="G112" s="12"/>
      <c r="H112" s="16" t="s">
        <v>1</v>
      </c>
      <c r="I112" s="21" t="s">
        <v>37</v>
      </c>
      <c r="J112" s="68"/>
      <c r="K112" s="65" t="s">
        <v>161</v>
      </c>
      <c r="L112" s="12"/>
      <c r="M112" s="21" t="s">
        <v>125</v>
      </c>
      <c r="N112" s="72"/>
    </row>
    <row r="113" spans="1:14" s="71" customFormat="1" ht="18.95" customHeight="1" x14ac:dyDescent="0.2">
      <c r="A113" s="1"/>
      <c r="B113" s="1"/>
      <c r="C113" s="1"/>
      <c r="D113" s="15">
        <v>2019</v>
      </c>
      <c r="E113" s="3" t="s">
        <v>25</v>
      </c>
      <c r="F113" s="4" t="s">
        <v>3</v>
      </c>
      <c r="G113" s="11">
        <v>54.8</v>
      </c>
      <c r="H113" s="16" t="s">
        <v>1</v>
      </c>
      <c r="I113" s="22" t="s">
        <v>37</v>
      </c>
      <c r="J113" s="67">
        <f t="shared" ref="J113:J118" si="6">+G113/G85*100</f>
        <v>237.2294372294372</v>
      </c>
      <c r="K113" s="63" t="s">
        <v>161</v>
      </c>
      <c r="L113" s="60">
        <f>+Table1[[#This Row],[Broj/
Količina]]/prosjeci!M8*100</f>
        <v>146.13333333333333</v>
      </c>
      <c r="M113" s="25" t="s">
        <v>124</v>
      </c>
      <c r="N113" s="70">
        <f>+G113/prosjeci!$C78*100</f>
        <v>70.818570490108428</v>
      </c>
    </row>
    <row r="114" spans="1:14" s="71" customFormat="1" ht="18.95" customHeight="1" x14ac:dyDescent="0.2">
      <c r="A114" s="1"/>
      <c r="B114" s="1"/>
      <c r="C114" s="1"/>
      <c r="D114" s="15">
        <v>2019</v>
      </c>
      <c r="E114" s="3" t="s">
        <v>25</v>
      </c>
      <c r="F114" s="6" t="s">
        <v>11</v>
      </c>
      <c r="G114" s="12">
        <v>53.5</v>
      </c>
      <c r="H114" s="16" t="s">
        <v>1</v>
      </c>
      <c r="I114" s="21" t="s">
        <v>37</v>
      </c>
      <c r="J114" s="68">
        <f t="shared" si="6"/>
        <v>243.18181818181816</v>
      </c>
      <c r="K114" s="65" t="s">
        <v>161</v>
      </c>
      <c r="L114" s="12">
        <f>+Table1[[#This Row],[Broj/
Količina]]/prosjeci!M9*100</f>
        <v>147.38292011019286</v>
      </c>
      <c r="M114" s="21" t="s">
        <v>125</v>
      </c>
      <c r="N114" s="72">
        <f>+G114/prosjeci!$C79*100</f>
        <v>70.931388796818013</v>
      </c>
    </row>
    <row r="115" spans="1:14" s="71" customFormat="1" ht="18.95" customHeight="1" x14ac:dyDescent="0.2">
      <c r="A115" s="1"/>
      <c r="B115" s="1"/>
      <c r="C115" s="1"/>
      <c r="D115" s="15">
        <v>2019</v>
      </c>
      <c r="E115" s="3" t="s">
        <v>25</v>
      </c>
      <c r="F115" s="8" t="s">
        <v>12</v>
      </c>
      <c r="G115" s="12">
        <v>1.3</v>
      </c>
      <c r="H115" s="16" t="s">
        <v>1</v>
      </c>
      <c r="I115" s="22" t="s">
        <v>37</v>
      </c>
      <c r="J115" s="67">
        <f t="shared" si="6"/>
        <v>118.18181818181816</v>
      </c>
      <c r="K115" s="63" t="s">
        <v>161</v>
      </c>
      <c r="L115" s="60">
        <f>+Table1[[#This Row],[Broj/
Količina]]/prosjeci!M10*100</f>
        <v>108.33333333333334</v>
      </c>
      <c r="M115" s="22" t="s">
        <v>125</v>
      </c>
      <c r="N115" s="70">
        <f>+G115/prosjeci!$C80*100</f>
        <v>66.382978723404236</v>
      </c>
    </row>
    <row r="116" spans="1:14" s="71" customFormat="1" ht="18.95" customHeight="1" x14ac:dyDescent="0.2">
      <c r="A116" s="1"/>
      <c r="B116" s="1"/>
      <c r="C116" s="1"/>
      <c r="D116" s="15">
        <v>2019</v>
      </c>
      <c r="E116" s="3" t="s">
        <v>25</v>
      </c>
      <c r="F116" s="9" t="s">
        <v>4</v>
      </c>
      <c r="G116" s="11">
        <v>40.200000000000003</v>
      </c>
      <c r="H116" s="16" t="s">
        <v>1</v>
      </c>
      <c r="I116" s="21" t="s">
        <v>37</v>
      </c>
      <c r="J116" s="68">
        <f t="shared" si="6"/>
        <v>151.69811320754718</v>
      </c>
      <c r="K116" s="65" t="s">
        <v>161</v>
      </c>
      <c r="L116" s="12">
        <f>+Table1[[#This Row],[Broj/
Količina]]/prosjeci!M11*100</f>
        <v>233.72093023255815</v>
      </c>
      <c r="M116" s="21" t="s">
        <v>125</v>
      </c>
      <c r="N116" s="72">
        <f>+G116/prosjeci!$C81*100</f>
        <v>122.74809160305344</v>
      </c>
    </row>
    <row r="117" spans="1:14" s="71" customFormat="1" ht="18.95" customHeight="1" x14ac:dyDescent="0.2">
      <c r="A117" s="1"/>
      <c r="B117" s="1"/>
      <c r="C117" s="1"/>
      <c r="D117" s="15">
        <v>2019</v>
      </c>
      <c r="E117" s="3" t="s">
        <v>25</v>
      </c>
      <c r="F117" s="4" t="s">
        <v>5</v>
      </c>
      <c r="G117" s="11">
        <v>131.19999999999999</v>
      </c>
      <c r="H117" s="16" t="s">
        <v>1</v>
      </c>
      <c r="I117" s="22" t="s">
        <v>37</v>
      </c>
      <c r="J117" s="67">
        <f t="shared" si="6"/>
        <v>116.10619469026548</v>
      </c>
      <c r="K117" s="63" t="s">
        <v>161</v>
      </c>
      <c r="L117" s="60">
        <f>+Table1[[#This Row],[Broj/
Količina]]/prosjeci!M12*100</f>
        <v>78.751500600240092</v>
      </c>
      <c r="M117" s="25" t="s">
        <v>124</v>
      </c>
      <c r="N117" s="70">
        <f>+G117/prosjeci!$C82*100</f>
        <v>78.933119422440583</v>
      </c>
    </row>
    <row r="118" spans="1:14" s="71" customFormat="1" ht="18.95" customHeight="1" x14ac:dyDescent="0.2">
      <c r="A118" s="1"/>
      <c r="B118" s="1"/>
      <c r="C118" s="1"/>
      <c r="D118" s="15">
        <v>2019</v>
      </c>
      <c r="E118" s="3" t="s">
        <v>25</v>
      </c>
      <c r="F118" s="6" t="s">
        <v>13</v>
      </c>
      <c r="G118" s="12">
        <v>131.19999999999999</v>
      </c>
      <c r="H118" s="16" t="s">
        <v>1</v>
      </c>
      <c r="I118" s="21" t="s">
        <v>37</v>
      </c>
      <c r="J118" s="68">
        <f t="shared" si="6"/>
        <v>116.10619469026548</v>
      </c>
      <c r="K118" s="65" t="s">
        <v>161</v>
      </c>
      <c r="L118" s="12">
        <f>+Table1[[#This Row],[Broj/
Količina]]/prosjeci!M13*100</f>
        <v>78.751500600240092</v>
      </c>
      <c r="M118" s="21" t="s">
        <v>125</v>
      </c>
      <c r="N118" s="72">
        <f>+G118/prosjeci!$C83*100</f>
        <v>79.163314561544638</v>
      </c>
    </row>
    <row r="119" spans="1:14" s="71" customFormat="1" ht="18.95" customHeight="1" x14ac:dyDescent="0.2">
      <c r="A119" s="1"/>
      <c r="B119" s="1"/>
      <c r="C119" s="1"/>
      <c r="D119" s="15">
        <v>2019</v>
      </c>
      <c r="E119" s="3" t="s">
        <v>25</v>
      </c>
      <c r="F119" s="8" t="s">
        <v>14</v>
      </c>
      <c r="G119" s="10"/>
      <c r="H119" s="16" t="s">
        <v>1</v>
      </c>
      <c r="I119" s="22" t="s">
        <v>37</v>
      </c>
      <c r="J119" s="67"/>
      <c r="K119" s="63" t="s">
        <v>161</v>
      </c>
      <c r="L119" s="60"/>
      <c r="M119" s="22" t="s">
        <v>125</v>
      </c>
      <c r="N119" s="70"/>
    </row>
    <row r="120" spans="1:14" s="71" customFormat="1" ht="18.95" customHeight="1" x14ac:dyDescent="0.2">
      <c r="A120" s="1"/>
      <c r="B120" s="1"/>
      <c r="C120" s="1"/>
      <c r="D120" s="15">
        <v>2019</v>
      </c>
      <c r="E120" s="3" t="s">
        <v>25</v>
      </c>
      <c r="F120" s="6" t="s">
        <v>15</v>
      </c>
      <c r="G120" s="12"/>
      <c r="H120" s="16" t="s">
        <v>1</v>
      </c>
      <c r="I120" s="21" t="s">
        <v>37</v>
      </c>
      <c r="J120" s="68"/>
      <c r="K120" s="21" t="s">
        <v>161</v>
      </c>
      <c r="L120" s="12"/>
      <c r="M120" s="21" t="s">
        <v>125</v>
      </c>
      <c r="N120" s="72"/>
    </row>
    <row r="121" spans="1:14" s="71" customFormat="1" ht="18.95" customHeight="1" x14ac:dyDescent="0.2">
      <c r="A121" s="1"/>
      <c r="B121" s="1"/>
      <c r="C121" s="1"/>
      <c r="D121" s="15">
        <v>2019</v>
      </c>
      <c r="E121" s="3" t="s">
        <v>26</v>
      </c>
      <c r="F121" s="4" t="s">
        <v>2</v>
      </c>
      <c r="G121" s="5">
        <v>2594</v>
      </c>
      <c r="H121" s="16" t="s">
        <v>0</v>
      </c>
      <c r="I121" s="22" t="s">
        <v>38</v>
      </c>
      <c r="J121" s="67">
        <f>+G121/G93*100</f>
        <v>110.80734728748398</v>
      </c>
      <c r="K121" s="51" t="s">
        <v>162</v>
      </c>
      <c r="L121" s="60">
        <f>+Table1[[#This Row],[Broj/
Količina]]/prosjeci!N2*100</f>
        <v>99.769230769230759</v>
      </c>
      <c r="M121" s="25" t="s">
        <v>126</v>
      </c>
      <c r="N121" s="67">
        <f>+G121/prosjeci!C58*100</f>
        <v>102.47563866210166</v>
      </c>
    </row>
    <row r="122" spans="1:14" s="71" customFormat="1" ht="18.95" customHeight="1" x14ac:dyDescent="0.2">
      <c r="A122" s="1"/>
      <c r="B122" s="1"/>
      <c r="C122" s="1"/>
      <c r="D122" s="15">
        <v>2019</v>
      </c>
      <c r="E122" s="3" t="s">
        <v>26</v>
      </c>
      <c r="F122" s="6" t="s">
        <v>6</v>
      </c>
      <c r="G122" s="7">
        <v>2141</v>
      </c>
      <c r="H122" s="16" t="s">
        <v>0</v>
      </c>
      <c r="I122" s="21" t="s">
        <v>38</v>
      </c>
      <c r="J122" s="68">
        <f>+G122/G94*100</f>
        <v>114.55323702514715</v>
      </c>
      <c r="K122" s="64" t="s">
        <v>162</v>
      </c>
      <c r="L122" s="12">
        <f>+Table1[[#This Row],[Broj/
Količina]]/prosjeci!N3*100</f>
        <v>95.879982086878641</v>
      </c>
      <c r="M122" s="21" t="s">
        <v>127</v>
      </c>
      <c r="N122" s="69">
        <f>+G122/prosjeci!C59*100</f>
        <v>99.941650134204693</v>
      </c>
    </row>
    <row r="123" spans="1:14" s="71" customFormat="1" ht="18.95" customHeight="1" x14ac:dyDescent="0.2">
      <c r="A123" s="1"/>
      <c r="B123" s="1"/>
      <c r="C123" s="1"/>
      <c r="D123" s="15">
        <v>2019</v>
      </c>
      <c r="E123" s="3" t="s">
        <v>26</v>
      </c>
      <c r="F123" s="8" t="s">
        <v>7</v>
      </c>
      <c r="G123" s="7">
        <v>3</v>
      </c>
      <c r="H123" s="16" t="s">
        <v>0</v>
      </c>
      <c r="I123" s="22" t="s">
        <v>38</v>
      </c>
      <c r="J123" s="67">
        <f>+G123/G95*100</f>
        <v>100</v>
      </c>
      <c r="K123" s="51" t="s">
        <v>162</v>
      </c>
      <c r="L123" s="60"/>
      <c r="M123" s="22" t="s">
        <v>127</v>
      </c>
      <c r="N123" s="67">
        <f>+G123/prosjeci!C60*100</f>
        <v>59.016393442622949</v>
      </c>
    </row>
    <row r="124" spans="1:14" s="71" customFormat="1" ht="18.95" customHeight="1" x14ac:dyDescent="0.2">
      <c r="A124" s="1"/>
      <c r="B124" s="1"/>
      <c r="C124" s="1"/>
      <c r="D124" s="15">
        <v>2019</v>
      </c>
      <c r="E124" s="3" t="s">
        <v>26</v>
      </c>
      <c r="F124" s="6" t="s">
        <v>8</v>
      </c>
      <c r="G124" s="7">
        <v>340</v>
      </c>
      <c r="H124" s="16" t="s">
        <v>0</v>
      </c>
      <c r="I124" s="21" t="s">
        <v>38</v>
      </c>
      <c r="J124" s="68">
        <f>+G124/G96*100</f>
        <v>81.145584725536992</v>
      </c>
      <c r="K124" s="64" t="s">
        <v>162</v>
      </c>
      <c r="L124" s="12">
        <f>+Table1[[#This Row],[Broj/
Količina]]/prosjeci!N5*100</f>
        <v>135.45816733067727</v>
      </c>
      <c r="M124" s="21" t="s">
        <v>127</v>
      </c>
      <c r="N124" s="69">
        <f>+G124/prosjeci!C61*100</f>
        <v>126.35490864044596</v>
      </c>
    </row>
    <row r="125" spans="1:14" s="71" customFormat="1" ht="18.95" customHeight="1" x14ac:dyDescent="0.2">
      <c r="A125" s="1"/>
      <c r="B125" s="1"/>
      <c r="C125" s="1"/>
      <c r="D125" s="15">
        <v>2019</v>
      </c>
      <c r="E125" s="3" t="s">
        <v>26</v>
      </c>
      <c r="F125" s="8" t="s">
        <v>9</v>
      </c>
      <c r="G125" s="7">
        <v>110</v>
      </c>
      <c r="H125" s="16" t="s">
        <v>0</v>
      </c>
      <c r="I125" s="22" t="s">
        <v>38</v>
      </c>
      <c r="J125" s="67">
        <f>+G125/G97*100</f>
        <v>220.00000000000003</v>
      </c>
      <c r="K125" s="51" t="s">
        <v>162</v>
      </c>
      <c r="L125" s="60">
        <f>+Table1[[#This Row],[Broj/
Količina]]/prosjeci!N6*100</f>
        <v>94.827586206896555</v>
      </c>
      <c r="M125" s="25" t="s">
        <v>126</v>
      </c>
      <c r="N125" s="67">
        <f>+G125/prosjeci!C62*100</f>
        <v>95.721537345902831</v>
      </c>
    </row>
    <row r="126" spans="1:14" s="71" customFormat="1" ht="18.95" customHeight="1" x14ac:dyDescent="0.2">
      <c r="A126" s="1"/>
      <c r="B126" s="1"/>
      <c r="C126" s="1"/>
      <c r="D126" s="15">
        <v>2019</v>
      </c>
      <c r="E126" s="3" t="s">
        <v>26</v>
      </c>
      <c r="F126" s="6" t="s">
        <v>10</v>
      </c>
      <c r="G126" s="7"/>
      <c r="H126" s="16" t="s">
        <v>0</v>
      </c>
      <c r="I126" s="21" t="s">
        <v>38</v>
      </c>
      <c r="J126" s="68"/>
      <c r="K126" s="64" t="s">
        <v>162</v>
      </c>
      <c r="L126" s="12"/>
      <c r="M126" s="21" t="s">
        <v>127</v>
      </c>
      <c r="N126" s="69"/>
    </row>
    <row r="127" spans="1:14" s="71" customFormat="1" ht="18.95" customHeight="1" x14ac:dyDescent="0.2">
      <c r="A127" s="1"/>
      <c r="B127" s="1"/>
      <c r="C127" s="1"/>
      <c r="D127" s="15">
        <v>2019</v>
      </c>
      <c r="E127" s="3" t="s">
        <v>26</v>
      </c>
      <c r="F127" s="4" t="s">
        <v>3</v>
      </c>
      <c r="G127" s="5">
        <v>4320</v>
      </c>
      <c r="H127" s="16" t="s">
        <v>0</v>
      </c>
      <c r="I127" s="22" t="s">
        <v>38</v>
      </c>
      <c r="J127" s="67">
        <f t="shared" ref="J127:J132" si="7">+G127/G99*100</f>
        <v>137.66730401529637</v>
      </c>
      <c r="K127" s="51" t="s">
        <v>162</v>
      </c>
      <c r="L127" s="60">
        <f>+Table1[[#This Row],[Broj/
Količina]]/prosjeci!N8*100</f>
        <v>112.14953271028037</v>
      </c>
      <c r="M127" s="22" t="s">
        <v>127</v>
      </c>
      <c r="N127" s="67">
        <f>+G127/prosjeci!C64*100</f>
        <v>111.71209998922529</v>
      </c>
    </row>
    <row r="128" spans="1:14" s="71" customFormat="1" ht="18.95" customHeight="1" x14ac:dyDescent="0.2">
      <c r="A128" s="1"/>
      <c r="B128" s="1"/>
      <c r="C128" s="1"/>
      <c r="D128" s="15">
        <v>2019</v>
      </c>
      <c r="E128" s="3" t="s">
        <v>26</v>
      </c>
      <c r="F128" s="6" t="s">
        <v>11</v>
      </c>
      <c r="G128" s="7">
        <v>4231</v>
      </c>
      <c r="H128" s="16" t="s">
        <v>0</v>
      </c>
      <c r="I128" s="21" t="s">
        <v>38</v>
      </c>
      <c r="J128" s="68">
        <f t="shared" si="7"/>
        <v>138.53962017026851</v>
      </c>
      <c r="K128" s="64" t="s">
        <v>162</v>
      </c>
      <c r="L128" s="12">
        <f>+Table1[[#This Row],[Broj/
Količina]]/prosjeci!N9*100</f>
        <v>111.66534705727105</v>
      </c>
      <c r="M128" s="21" t="s">
        <v>127</v>
      </c>
      <c r="N128" s="69">
        <f>+G128/prosjeci!C65*100</f>
        <v>112.19587651647404</v>
      </c>
    </row>
    <row r="129" spans="1:14" s="71" customFormat="1" ht="18.95" customHeight="1" x14ac:dyDescent="0.2">
      <c r="A129" s="1"/>
      <c r="B129" s="1"/>
      <c r="C129" s="1"/>
      <c r="D129" s="15">
        <v>2019</v>
      </c>
      <c r="E129" s="3" t="s">
        <v>26</v>
      </c>
      <c r="F129" s="8" t="s">
        <v>12</v>
      </c>
      <c r="G129" s="7">
        <v>89</v>
      </c>
      <c r="H129" s="16" t="s">
        <v>0</v>
      </c>
      <c r="I129" s="22" t="s">
        <v>38</v>
      </c>
      <c r="J129" s="67">
        <f t="shared" si="7"/>
        <v>105.95238095238095</v>
      </c>
      <c r="K129" s="51" t="s">
        <v>162</v>
      </c>
      <c r="L129" s="60">
        <f>+Table1[[#This Row],[Broj/
Količina]]/prosjeci!N10*100</f>
        <v>141.26984126984127</v>
      </c>
      <c r="M129" s="25" t="s">
        <v>126</v>
      </c>
      <c r="N129" s="67">
        <f>+G129/prosjeci!C66*100</f>
        <v>92.708333333333343</v>
      </c>
    </row>
    <row r="130" spans="1:14" s="71" customFormat="1" ht="18.95" customHeight="1" x14ac:dyDescent="0.2">
      <c r="A130" s="1"/>
      <c r="B130" s="1"/>
      <c r="C130" s="1"/>
      <c r="D130" s="15">
        <v>2019</v>
      </c>
      <c r="E130" s="3" t="s">
        <v>26</v>
      </c>
      <c r="F130" s="9" t="s">
        <v>4</v>
      </c>
      <c r="G130" s="5">
        <v>1468</v>
      </c>
      <c r="H130" s="16" t="s">
        <v>0</v>
      </c>
      <c r="I130" s="21" t="s">
        <v>38</v>
      </c>
      <c r="J130" s="68">
        <f t="shared" si="7"/>
        <v>91.521197007481291</v>
      </c>
      <c r="K130" s="64" t="s">
        <v>162</v>
      </c>
      <c r="L130" s="12">
        <f>+Table1[[#This Row],[Broj/
Količina]]/prosjeci!N11*100</f>
        <v>125.04258943781943</v>
      </c>
      <c r="M130" s="21" t="s">
        <v>127</v>
      </c>
      <c r="N130" s="69">
        <f>+G130/prosjeci!C67*100</f>
        <v>103.32570825268344</v>
      </c>
    </row>
    <row r="131" spans="1:14" s="71" customFormat="1" ht="18.95" customHeight="1" x14ac:dyDescent="0.2">
      <c r="A131" s="1"/>
      <c r="B131" s="1"/>
      <c r="C131" s="1"/>
      <c r="D131" s="15">
        <v>2019</v>
      </c>
      <c r="E131" s="3" t="s">
        <v>26</v>
      </c>
      <c r="F131" s="4" t="s">
        <v>5</v>
      </c>
      <c r="G131" s="5">
        <v>85849</v>
      </c>
      <c r="H131" s="16" t="s">
        <v>0</v>
      </c>
      <c r="I131" s="22" t="s">
        <v>38</v>
      </c>
      <c r="J131" s="67">
        <f t="shared" si="7"/>
        <v>100.80788154202041</v>
      </c>
      <c r="K131" s="51" t="s">
        <v>162</v>
      </c>
      <c r="L131" s="60">
        <f>+Table1[[#This Row],[Broj/
Količina]]/prosjeci!N12*100</f>
        <v>84.728047925939819</v>
      </c>
      <c r="M131" s="22" t="s">
        <v>127</v>
      </c>
      <c r="N131" s="67">
        <f>+G131/prosjeci!C68*100</f>
        <v>83.480924443291954</v>
      </c>
    </row>
    <row r="132" spans="1:14" s="71" customFormat="1" ht="18.95" customHeight="1" x14ac:dyDescent="0.2">
      <c r="A132" s="1"/>
      <c r="B132" s="1"/>
      <c r="C132" s="1"/>
      <c r="D132" s="15">
        <v>2019</v>
      </c>
      <c r="E132" s="3" t="s">
        <v>26</v>
      </c>
      <c r="F132" s="6" t="s">
        <v>13</v>
      </c>
      <c r="G132" s="7">
        <v>85719</v>
      </c>
      <c r="H132" s="16" t="s">
        <v>0</v>
      </c>
      <c r="I132" s="21" t="s">
        <v>38</v>
      </c>
      <c r="J132" s="68">
        <f t="shared" si="7"/>
        <v>100.65522950646422</v>
      </c>
      <c r="K132" s="64" t="s">
        <v>162</v>
      </c>
      <c r="L132" s="12">
        <f>+Table1[[#This Row],[Broj/
Količina]]/prosjeci!N13*100</f>
        <v>84.599745368771167</v>
      </c>
      <c r="M132" s="21" t="s">
        <v>127</v>
      </c>
      <c r="N132" s="69">
        <f>+G132/prosjeci!C69*100</f>
        <v>83.404456819543654</v>
      </c>
    </row>
    <row r="133" spans="1:14" s="71" customFormat="1" ht="18.95" customHeight="1" x14ac:dyDescent="0.2">
      <c r="A133" s="1"/>
      <c r="B133" s="1"/>
      <c r="C133" s="1"/>
      <c r="D133" s="15">
        <v>2019</v>
      </c>
      <c r="E133" s="3" t="s">
        <v>26</v>
      </c>
      <c r="F133" s="8" t="s">
        <v>14</v>
      </c>
      <c r="G133" s="10"/>
      <c r="H133" s="16" t="s">
        <v>0</v>
      </c>
      <c r="I133" s="22" t="s">
        <v>38</v>
      </c>
      <c r="J133" s="67"/>
      <c r="K133" s="51" t="s">
        <v>162</v>
      </c>
      <c r="L133" s="24"/>
      <c r="M133" s="25" t="s">
        <v>126</v>
      </c>
      <c r="N133" s="67"/>
    </row>
    <row r="134" spans="1:14" s="71" customFormat="1" ht="18.95" customHeight="1" x14ac:dyDescent="0.2">
      <c r="A134" s="1"/>
      <c r="B134" s="1"/>
      <c r="C134" s="1"/>
      <c r="D134" s="15">
        <v>2019</v>
      </c>
      <c r="E134" s="3" t="s">
        <v>26</v>
      </c>
      <c r="F134" s="6" t="s">
        <v>15</v>
      </c>
      <c r="G134" s="10">
        <v>130</v>
      </c>
      <c r="H134" s="16" t="s">
        <v>0</v>
      </c>
      <c r="I134" s="21" t="s">
        <v>38</v>
      </c>
      <c r="J134" s="68"/>
      <c r="K134" s="64" t="s">
        <v>162</v>
      </c>
      <c r="L134" s="12"/>
      <c r="M134" s="21" t="s">
        <v>127</v>
      </c>
      <c r="N134" s="69">
        <f>+G134/prosjeci!$C71</f>
        <v>2.1109607577807847</v>
      </c>
    </row>
    <row r="135" spans="1:14" s="71" customFormat="1" ht="18.95" customHeight="1" x14ac:dyDescent="0.2">
      <c r="A135" s="1"/>
      <c r="B135" s="1"/>
      <c r="C135" s="1"/>
      <c r="D135" s="15">
        <v>2019</v>
      </c>
      <c r="E135" s="3" t="s">
        <v>26</v>
      </c>
      <c r="F135" s="4" t="s">
        <v>2</v>
      </c>
      <c r="G135" s="11">
        <v>433.8</v>
      </c>
      <c r="H135" s="16" t="s">
        <v>1</v>
      </c>
      <c r="I135" s="22" t="s">
        <v>38</v>
      </c>
      <c r="J135" s="67">
        <f>+G135/G107*100</f>
        <v>102.65026029342168</v>
      </c>
      <c r="K135" s="51" t="s">
        <v>162</v>
      </c>
      <c r="L135" s="60">
        <f>+Table1[[#This Row],[Broj/
Količina]]/prosjeci!O2*100</f>
        <v>105.21464952704342</v>
      </c>
      <c r="M135" s="22" t="s">
        <v>127</v>
      </c>
      <c r="N135" s="67">
        <f>+G135/prosjeci!$C72*100</f>
        <v>101.61432001405453</v>
      </c>
    </row>
    <row r="136" spans="1:14" s="71" customFormat="1" ht="18.95" customHeight="1" x14ac:dyDescent="0.2">
      <c r="A136" s="1"/>
      <c r="B136" s="1"/>
      <c r="C136" s="1"/>
      <c r="D136" s="15">
        <v>2019</v>
      </c>
      <c r="E136" s="3" t="s">
        <v>26</v>
      </c>
      <c r="F136" s="6" t="s">
        <v>6</v>
      </c>
      <c r="G136" s="12">
        <v>325.3</v>
      </c>
      <c r="H136" s="16" t="s">
        <v>1</v>
      </c>
      <c r="I136" s="21" t="s">
        <v>38</v>
      </c>
      <c r="J136" s="68">
        <f>+G136/G108*100</f>
        <v>107.32431540745628</v>
      </c>
      <c r="K136" s="64" t="s">
        <v>162</v>
      </c>
      <c r="L136" s="12">
        <f>+Table1[[#This Row],[Broj/
Količina]]/prosjeci!O3*100</f>
        <v>100.40123456790124</v>
      </c>
      <c r="M136" s="21" t="s">
        <v>127</v>
      </c>
      <c r="N136" s="69">
        <f>+G136/prosjeci!$C73*100</f>
        <v>98.525996971226647</v>
      </c>
    </row>
    <row r="137" spans="1:14" s="71" customFormat="1" ht="18.95" customHeight="1" x14ac:dyDescent="0.2">
      <c r="A137" s="1"/>
      <c r="B137" s="1"/>
      <c r="C137" s="1"/>
      <c r="D137" s="15">
        <v>2019</v>
      </c>
      <c r="E137" s="3" t="s">
        <v>26</v>
      </c>
      <c r="F137" s="8" t="s">
        <v>7</v>
      </c>
      <c r="G137" s="12">
        <v>0.6</v>
      </c>
      <c r="H137" s="16" t="s">
        <v>1</v>
      </c>
      <c r="I137" s="22" t="s">
        <v>38</v>
      </c>
      <c r="J137" s="67">
        <f>+G137/G109*100</f>
        <v>100</v>
      </c>
      <c r="K137" s="51" t="s">
        <v>162</v>
      </c>
      <c r="L137" s="60"/>
      <c r="M137" s="25" t="s">
        <v>126</v>
      </c>
      <c r="N137" s="67">
        <f>+G137/prosjeci!$C74*100</f>
        <v>58.299595141700408</v>
      </c>
    </row>
    <row r="138" spans="1:14" s="71" customFormat="1" ht="18.95" customHeight="1" x14ac:dyDescent="0.2">
      <c r="A138" s="1"/>
      <c r="B138" s="1"/>
      <c r="C138" s="1"/>
      <c r="D138" s="15">
        <v>2019</v>
      </c>
      <c r="E138" s="3" t="s">
        <v>26</v>
      </c>
      <c r="F138" s="6" t="s">
        <v>8</v>
      </c>
      <c r="G138" s="12">
        <v>79</v>
      </c>
      <c r="H138" s="16" t="s">
        <v>1</v>
      </c>
      <c r="I138" s="21" t="s">
        <v>38</v>
      </c>
      <c r="J138" s="68">
        <f>+G138/G110*100</f>
        <v>75.888568683957729</v>
      </c>
      <c r="K138" s="64" t="s">
        <v>162</v>
      </c>
      <c r="L138" s="12">
        <f>+Table1[[#This Row],[Broj/
Količina]]/prosjeci!O5*100</f>
        <v>138.11188811188811</v>
      </c>
      <c r="M138" s="21" t="s">
        <v>127</v>
      </c>
      <c r="N138" s="69">
        <f>+G138/prosjeci!$C75*100</f>
        <v>123.72748629600629</v>
      </c>
    </row>
    <row r="139" spans="1:14" s="71" customFormat="1" ht="18.95" customHeight="1" x14ac:dyDescent="0.2">
      <c r="A139" s="1"/>
      <c r="B139" s="1"/>
      <c r="C139" s="1"/>
      <c r="D139" s="15">
        <v>2019</v>
      </c>
      <c r="E139" s="3" t="s">
        <v>26</v>
      </c>
      <c r="F139" s="8" t="s">
        <v>9</v>
      </c>
      <c r="G139" s="12">
        <v>28.9</v>
      </c>
      <c r="H139" s="16" t="s">
        <v>1</v>
      </c>
      <c r="I139" s="22" t="s">
        <v>38</v>
      </c>
      <c r="J139" s="67">
        <f>+G139/G111*100</f>
        <v>195.27027027027023</v>
      </c>
      <c r="K139" s="51" t="s">
        <v>162</v>
      </c>
      <c r="L139" s="60">
        <f>+Table1[[#This Row],[Broj/
Količina]]/prosjeci!O6*100</f>
        <v>92.926045016077168</v>
      </c>
      <c r="M139" s="22" t="s">
        <v>127</v>
      </c>
      <c r="N139" s="67">
        <f>+G139/prosjeci!$C76*100</f>
        <v>90.714098875228871</v>
      </c>
    </row>
    <row r="140" spans="1:14" s="71" customFormat="1" ht="18.95" customHeight="1" x14ac:dyDescent="0.2">
      <c r="A140" s="1"/>
      <c r="B140" s="1"/>
      <c r="C140" s="1"/>
      <c r="D140" s="15">
        <v>2019</v>
      </c>
      <c r="E140" s="3" t="s">
        <v>26</v>
      </c>
      <c r="F140" s="6" t="s">
        <v>10</v>
      </c>
      <c r="G140" s="12"/>
      <c r="H140" s="16" t="s">
        <v>1</v>
      </c>
      <c r="I140" s="21" t="s">
        <v>38</v>
      </c>
      <c r="J140" s="68"/>
      <c r="K140" s="64" t="s">
        <v>162</v>
      </c>
      <c r="L140" s="12"/>
      <c r="M140" s="21" t="s">
        <v>127</v>
      </c>
      <c r="N140" s="69"/>
    </row>
    <row r="141" spans="1:14" s="71" customFormat="1" ht="18.95" customHeight="1" x14ac:dyDescent="0.2">
      <c r="A141" s="1"/>
      <c r="B141" s="1"/>
      <c r="C141" s="1"/>
      <c r="D141" s="15">
        <v>2019</v>
      </c>
      <c r="E141" s="3" t="s">
        <v>26</v>
      </c>
      <c r="F141" s="4" t="s">
        <v>3</v>
      </c>
      <c r="G141" s="11">
        <v>81.7</v>
      </c>
      <c r="H141" s="16" t="s">
        <v>1</v>
      </c>
      <c r="I141" s="22" t="s">
        <v>38</v>
      </c>
      <c r="J141" s="67">
        <f t="shared" ref="J141:J146" si="8">+G141/G113*100</f>
        <v>149.08759124087592</v>
      </c>
      <c r="K141" s="51" t="s">
        <v>162</v>
      </c>
      <c r="L141" s="60">
        <f>+Table1[[#This Row],[Broj/
Količina]]/prosjeci!O8*100</f>
        <v>120.67946824224521</v>
      </c>
      <c r="M141" s="25" t="s">
        <v>126</v>
      </c>
      <c r="N141" s="67">
        <f>+G141/prosjeci!$C78*100</f>
        <v>105.58170089492445</v>
      </c>
    </row>
    <row r="142" spans="1:14" s="71" customFormat="1" ht="18.95" customHeight="1" x14ac:dyDescent="0.2">
      <c r="A142" s="1"/>
      <c r="B142" s="1"/>
      <c r="C142" s="1"/>
      <c r="D142" s="15">
        <v>2019</v>
      </c>
      <c r="E142" s="3" t="s">
        <v>26</v>
      </c>
      <c r="F142" s="6" t="s">
        <v>11</v>
      </c>
      <c r="G142" s="12">
        <v>80.400000000000006</v>
      </c>
      <c r="H142" s="16" t="s">
        <v>1</v>
      </c>
      <c r="I142" s="21" t="s">
        <v>38</v>
      </c>
      <c r="J142" s="68">
        <f t="shared" si="8"/>
        <v>150.28037383177571</v>
      </c>
      <c r="K142" s="64" t="s">
        <v>162</v>
      </c>
      <c r="L142" s="12">
        <f>+Table1[[#This Row],[Broj/
Količina]]/prosjeci!O9*100</f>
        <v>120.35928143712576</v>
      </c>
      <c r="M142" s="21" t="s">
        <v>127</v>
      </c>
      <c r="N142" s="69">
        <f>+G142/prosjeci!$C79*100</f>
        <v>106.5959562479284</v>
      </c>
    </row>
    <row r="143" spans="1:14" s="71" customFormat="1" ht="18.95" customHeight="1" x14ac:dyDescent="0.2">
      <c r="A143" s="1"/>
      <c r="B143" s="1"/>
      <c r="C143" s="1"/>
      <c r="D143" s="15">
        <v>2019</v>
      </c>
      <c r="E143" s="3" t="s">
        <v>26</v>
      </c>
      <c r="F143" s="8" t="s">
        <v>12</v>
      </c>
      <c r="G143" s="12">
        <v>1.3</v>
      </c>
      <c r="H143" s="16" t="s">
        <v>1</v>
      </c>
      <c r="I143" s="22" t="s">
        <v>38</v>
      </c>
      <c r="J143" s="67">
        <f t="shared" si="8"/>
        <v>100</v>
      </c>
      <c r="K143" s="51" t="s">
        <v>162</v>
      </c>
      <c r="L143" s="60">
        <f>+Table1[[#This Row],[Broj/
Količina]]/prosjeci!O10*100</f>
        <v>144.44444444444443</v>
      </c>
      <c r="M143" s="22" t="s">
        <v>127</v>
      </c>
      <c r="N143" s="67">
        <f>+G143/prosjeci!$C80*100</f>
        <v>66.382978723404236</v>
      </c>
    </row>
    <row r="144" spans="1:14" s="71" customFormat="1" ht="18.95" customHeight="1" x14ac:dyDescent="0.2">
      <c r="A144" s="1"/>
      <c r="B144" s="1"/>
      <c r="C144" s="1"/>
      <c r="D144" s="15">
        <v>2019</v>
      </c>
      <c r="E144" s="3" t="s">
        <v>26</v>
      </c>
      <c r="F144" s="9" t="s">
        <v>4</v>
      </c>
      <c r="G144" s="11">
        <v>48.6</v>
      </c>
      <c r="H144" s="16" t="s">
        <v>1</v>
      </c>
      <c r="I144" s="21" t="s">
        <v>38</v>
      </c>
      <c r="J144" s="68">
        <f t="shared" si="8"/>
        <v>120.89552238805969</v>
      </c>
      <c r="K144" s="64" t="s">
        <v>162</v>
      </c>
      <c r="L144" s="12">
        <f>+Table1[[#This Row],[Broj/
Količina]]/prosjeci!O11*100</f>
        <v>217.93721973094171</v>
      </c>
      <c r="M144" s="21" t="s">
        <v>127</v>
      </c>
      <c r="N144" s="69">
        <f>+G144/prosjeci!$C81*100</f>
        <v>148.3969465648855</v>
      </c>
    </row>
    <row r="145" spans="1:14" s="71" customFormat="1" ht="18.95" customHeight="1" x14ac:dyDescent="0.2">
      <c r="A145" s="1"/>
      <c r="B145" s="1"/>
      <c r="C145" s="1"/>
      <c r="D145" s="15">
        <v>2019</v>
      </c>
      <c r="E145" s="3" t="s">
        <v>26</v>
      </c>
      <c r="F145" s="4" t="s">
        <v>5</v>
      </c>
      <c r="G145" s="11">
        <v>161.9</v>
      </c>
      <c r="H145" s="16" t="s">
        <v>1</v>
      </c>
      <c r="I145" s="22" t="s">
        <v>38</v>
      </c>
      <c r="J145" s="67">
        <f t="shared" si="8"/>
        <v>123.39939024390245</v>
      </c>
      <c r="K145" s="51" t="s">
        <v>162</v>
      </c>
      <c r="L145" s="60">
        <f>+Table1[[#This Row],[Broj/
Količina]]/prosjeci!O12*100</f>
        <v>103.78205128205128</v>
      </c>
      <c r="M145" s="25" t="s">
        <v>126</v>
      </c>
      <c r="N145" s="67">
        <f>+G145/prosjeci!$C82*100</f>
        <v>97.402988067783014</v>
      </c>
    </row>
    <row r="146" spans="1:14" s="71" customFormat="1" ht="18.95" customHeight="1" x14ac:dyDescent="0.2">
      <c r="A146" s="1"/>
      <c r="B146" s="1"/>
      <c r="C146" s="1"/>
      <c r="D146" s="15">
        <v>2019</v>
      </c>
      <c r="E146" s="3" t="s">
        <v>26</v>
      </c>
      <c r="F146" s="6" t="s">
        <v>13</v>
      </c>
      <c r="G146" s="12">
        <v>160.9</v>
      </c>
      <c r="H146" s="16" t="s">
        <v>1</v>
      </c>
      <c r="I146" s="21" t="s">
        <v>38</v>
      </c>
      <c r="J146" s="68">
        <f t="shared" si="8"/>
        <v>122.63719512195124</v>
      </c>
      <c r="K146" s="64" t="s">
        <v>162</v>
      </c>
      <c r="L146" s="12">
        <f>+Table1[[#This Row],[Broj/
Količina]]/prosjeci!O13*100</f>
        <v>103.14102564102565</v>
      </c>
      <c r="M146" s="21" t="s">
        <v>127</v>
      </c>
      <c r="N146" s="69">
        <f>+G146/prosjeci!$C83*100</f>
        <v>97.083668543845519</v>
      </c>
    </row>
    <row r="147" spans="1:14" s="71" customFormat="1" ht="18.95" customHeight="1" x14ac:dyDescent="0.2">
      <c r="A147" s="1"/>
      <c r="B147" s="1"/>
      <c r="C147" s="1"/>
      <c r="D147" s="15">
        <v>2019</v>
      </c>
      <c r="E147" s="3" t="s">
        <v>26</v>
      </c>
      <c r="F147" s="8" t="s">
        <v>14</v>
      </c>
      <c r="G147" s="10"/>
      <c r="H147" s="16" t="s">
        <v>1</v>
      </c>
      <c r="I147" s="22" t="s">
        <v>38</v>
      </c>
      <c r="J147" s="67"/>
      <c r="K147" s="51" t="s">
        <v>162</v>
      </c>
      <c r="L147" s="60"/>
      <c r="M147" s="22" t="s">
        <v>127</v>
      </c>
      <c r="N147" s="67"/>
    </row>
    <row r="148" spans="1:14" s="71" customFormat="1" ht="18.95" customHeight="1" x14ac:dyDescent="0.2">
      <c r="A148" s="1"/>
      <c r="B148" s="1"/>
      <c r="C148" s="1"/>
      <c r="D148" s="15">
        <v>2019</v>
      </c>
      <c r="E148" s="3" t="s">
        <v>26</v>
      </c>
      <c r="F148" s="6" t="s">
        <v>15</v>
      </c>
      <c r="G148" s="12">
        <v>1</v>
      </c>
      <c r="H148" s="16" t="s">
        <v>1</v>
      </c>
      <c r="I148" s="21" t="s">
        <v>38</v>
      </c>
      <c r="J148" s="68"/>
      <c r="K148" s="21" t="s">
        <v>162</v>
      </c>
      <c r="L148" s="12"/>
      <c r="M148" s="21" t="s">
        <v>127</v>
      </c>
      <c r="N148" s="69">
        <f>+G148/prosjeci!$C85*100</f>
        <v>206.89655172413791</v>
      </c>
    </row>
    <row r="149" spans="1:14" s="71" customFormat="1" ht="18.95" customHeight="1" x14ac:dyDescent="0.2">
      <c r="A149" s="1"/>
      <c r="B149" s="1"/>
      <c r="C149" s="1"/>
      <c r="D149" s="15">
        <v>2019</v>
      </c>
      <c r="E149" s="3" t="s">
        <v>27</v>
      </c>
      <c r="F149" s="4" t="s">
        <v>2</v>
      </c>
      <c r="G149" s="5">
        <v>2760</v>
      </c>
      <c r="H149" s="16" t="s">
        <v>0</v>
      </c>
      <c r="I149" s="22" t="s">
        <v>39</v>
      </c>
      <c r="J149" s="67">
        <f>+G149/G121*100</f>
        <v>106.3993831919815</v>
      </c>
      <c r="K149" s="22" t="s">
        <v>163</v>
      </c>
      <c r="L149" s="60">
        <f>+Table1[[#This Row],[Broj/
Količina]]/prosjeci!P2*100</f>
        <v>101.69491525423729</v>
      </c>
      <c r="M149" s="25" t="s">
        <v>128</v>
      </c>
      <c r="N149" s="67">
        <f>+G149/prosjeci!$C58*100</f>
        <v>109.03344745851989</v>
      </c>
    </row>
    <row r="150" spans="1:14" s="71" customFormat="1" ht="18.95" customHeight="1" x14ac:dyDescent="0.2">
      <c r="A150" s="1"/>
      <c r="B150" s="1"/>
      <c r="C150" s="1"/>
      <c r="D150" s="15">
        <v>2019</v>
      </c>
      <c r="E150" s="3" t="s">
        <v>27</v>
      </c>
      <c r="F150" s="6" t="s">
        <v>6</v>
      </c>
      <c r="G150" s="7">
        <v>2259</v>
      </c>
      <c r="H150" s="16" t="s">
        <v>0</v>
      </c>
      <c r="I150" s="21" t="s">
        <v>39</v>
      </c>
      <c r="J150" s="68">
        <f>+G150/G122*100</f>
        <v>105.51144325081738</v>
      </c>
      <c r="K150" s="50" t="s">
        <v>163</v>
      </c>
      <c r="L150" s="12">
        <f>+Table1[[#This Row],[Broj/
Količina]]/prosjeci!P3*100</f>
        <v>94.360902255639104</v>
      </c>
      <c r="M150" s="21" t="s">
        <v>129</v>
      </c>
      <c r="N150" s="69">
        <f>+G150/prosjeci!$C59*100</f>
        <v>105.44987746528183</v>
      </c>
    </row>
    <row r="151" spans="1:14" s="71" customFormat="1" ht="18.95" customHeight="1" x14ac:dyDescent="0.2">
      <c r="A151" s="1"/>
      <c r="B151" s="1"/>
      <c r="C151" s="1"/>
      <c r="D151" s="15">
        <v>2019</v>
      </c>
      <c r="E151" s="3" t="s">
        <v>27</v>
      </c>
      <c r="F151" s="8" t="s">
        <v>7</v>
      </c>
      <c r="G151" s="7">
        <v>4</v>
      </c>
      <c r="H151" s="16" t="s">
        <v>0</v>
      </c>
      <c r="I151" s="22" t="s">
        <v>39</v>
      </c>
      <c r="J151" s="67">
        <f>+G151/G123*100</f>
        <v>133.33333333333331</v>
      </c>
      <c r="K151" s="22" t="s">
        <v>163</v>
      </c>
      <c r="L151" s="60">
        <f>+Table1[[#This Row],[Broj/
Količina]]/prosjeci!P4*100</f>
        <v>133.33333333333331</v>
      </c>
      <c r="M151" s="22" t="s">
        <v>129</v>
      </c>
      <c r="N151" s="67">
        <f>+G151/prosjeci!$C60*100</f>
        <v>78.688524590163951</v>
      </c>
    </row>
    <row r="152" spans="1:14" s="71" customFormat="1" ht="18.95" customHeight="1" x14ac:dyDescent="0.2">
      <c r="A152" s="1"/>
      <c r="B152" s="1"/>
      <c r="C152" s="1"/>
      <c r="D152" s="15">
        <v>2019</v>
      </c>
      <c r="E152" s="3" t="s">
        <v>27</v>
      </c>
      <c r="F152" s="6" t="s">
        <v>8</v>
      </c>
      <c r="G152" s="7">
        <v>397</v>
      </c>
      <c r="H152" s="16" t="s">
        <v>0</v>
      </c>
      <c r="I152" s="21" t="s">
        <v>39</v>
      </c>
      <c r="J152" s="68">
        <f>+G152/G124*100</f>
        <v>116.76470588235294</v>
      </c>
      <c r="K152" s="50" t="s">
        <v>163</v>
      </c>
      <c r="L152" s="12">
        <f>+Table1[[#This Row],[Broj/
Količina]]/prosjeci!P5*100</f>
        <v>159.43775100401606</v>
      </c>
      <c r="M152" s="21" t="s">
        <v>129</v>
      </c>
      <c r="N152" s="69">
        <f>+G152/prosjeci!$C61*100</f>
        <v>147.53793744193248</v>
      </c>
    </row>
    <row r="153" spans="1:14" s="71" customFormat="1" ht="18.95" customHeight="1" x14ac:dyDescent="0.2">
      <c r="A153" s="1"/>
      <c r="B153" s="1"/>
      <c r="C153" s="1"/>
      <c r="D153" s="15">
        <v>2019</v>
      </c>
      <c r="E153" s="3" t="s">
        <v>27</v>
      </c>
      <c r="F153" s="8" t="s">
        <v>9</v>
      </c>
      <c r="G153" s="7">
        <v>100</v>
      </c>
      <c r="H153" s="16" t="s">
        <v>0</v>
      </c>
      <c r="I153" s="22" t="s">
        <v>39</v>
      </c>
      <c r="J153" s="67">
        <f>+G153/G125*100</f>
        <v>90.909090909090907</v>
      </c>
      <c r="K153" s="22" t="s">
        <v>163</v>
      </c>
      <c r="L153" s="60">
        <f>+Table1[[#This Row],[Broj/
Količina]]/prosjeci!P6*100</f>
        <v>147.05882352941177</v>
      </c>
      <c r="M153" s="25" t="s">
        <v>128</v>
      </c>
      <c r="N153" s="67">
        <f>+G153/prosjeci!$C62*100</f>
        <v>87.019579405366201</v>
      </c>
    </row>
    <row r="154" spans="1:14" s="71" customFormat="1" ht="18.95" customHeight="1" x14ac:dyDescent="0.2">
      <c r="A154" s="1"/>
      <c r="B154" s="1"/>
      <c r="C154" s="1"/>
      <c r="D154" s="15">
        <v>2019</v>
      </c>
      <c r="E154" s="3" t="s">
        <v>27</v>
      </c>
      <c r="F154" s="6" t="s">
        <v>10</v>
      </c>
      <c r="G154" s="7"/>
      <c r="H154" s="16" t="s">
        <v>0</v>
      </c>
      <c r="I154" s="21" t="s">
        <v>39</v>
      </c>
      <c r="J154" s="68"/>
      <c r="K154" s="50" t="s">
        <v>163</v>
      </c>
      <c r="L154" s="12"/>
      <c r="M154" s="21" t="s">
        <v>129</v>
      </c>
      <c r="N154" s="69"/>
    </row>
    <row r="155" spans="1:14" s="71" customFormat="1" ht="18.95" customHeight="1" x14ac:dyDescent="0.2">
      <c r="A155" s="1"/>
      <c r="B155" s="1"/>
      <c r="C155" s="1"/>
      <c r="D155" s="15">
        <v>2019</v>
      </c>
      <c r="E155" s="3" t="s">
        <v>27</v>
      </c>
      <c r="F155" s="4" t="s">
        <v>3</v>
      </c>
      <c r="G155" s="5">
        <v>3199</v>
      </c>
      <c r="H155" s="16" t="s">
        <v>0</v>
      </c>
      <c r="I155" s="22" t="s">
        <v>39</v>
      </c>
      <c r="J155" s="67">
        <f t="shared" ref="J155:J160" si="9">+G155/G127*100</f>
        <v>74.050925925925924</v>
      </c>
      <c r="K155" s="22" t="s">
        <v>163</v>
      </c>
      <c r="L155" s="60">
        <f>+Table1[[#This Row],[Broj/
Količina]]/prosjeci!P8*100</f>
        <v>99.224565756823822</v>
      </c>
      <c r="M155" s="22" t="s">
        <v>129</v>
      </c>
      <c r="N155" s="67">
        <f>+G155/prosjeci!$C64*100</f>
        <v>82.723844413317522</v>
      </c>
    </row>
    <row r="156" spans="1:14" s="71" customFormat="1" ht="18.95" customHeight="1" x14ac:dyDescent="0.2">
      <c r="A156" s="1"/>
      <c r="B156" s="1"/>
      <c r="C156" s="1"/>
      <c r="D156" s="15">
        <v>2019</v>
      </c>
      <c r="E156" s="3" t="s">
        <v>27</v>
      </c>
      <c r="F156" s="6" t="s">
        <v>11</v>
      </c>
      <c r="G156" s="7">
        <v>3154</v>
      </c>
      <c r="H156" s="16" t="s">
        <v>0</v>
      </c>
      <c r="I156" s="21" t="s">
        <v>39</v>
      </c>
      <c r="J156" s="68">
        <f t="shared" si="9"/>
        <v>74.545024816828175</v>
      </c>
      <c r="K156" s="50" t="s">
        <v>163</v>
      </c>
      <c r="L156" s="12">
        <f>+Table1[[#This Row],[Broj/
Količina]]/prosjeci!P9*100</f>
        <v>99.968304278922346</v>
      </c>
      <c r="M156" s="21" t="s">
        <v>129</v>
      </c>
      <c r="N156" s="69">
        <f>+G156/prosjeci!$C65*100</f>
        <v>83.636443992663473</v>
      </c>
    </row>
    <row r="157" spans="1:14" s="71" customFormat="1" ht="18.95" customHeight="1" x14ac:dyDescent="0.2">
      <c r="A157" s="1"/>
      <c r="B157" s="1"/>
      <c r="C157" s="1"/>
      <c r="D157" s="15">
        <v>2019</v>
      </c>
      <c r="E157" s="3" t="s">
        <v>27</v>
      </c>
      <c r="F157" s="8" t="s">
        <v>12</v>
      </c>
      <c r="G157" s="7">
        <v>45</v>
      </c>
      <c r="H157" s="16" t="s">
        <v>0</v>
      </c>
      <c r="I157" s="22" t="s">
        <v>39</v>
      </c>
      <c r="J157" s="67">
        <f t="shared" si="9"/>
        <v>50.561797752808992</v>
      </c>
      <c r="K157" s="22" t="s">
        <v>163</v>
      </c>
      <c r="L157" s="60">
        <f>+Table1[[#This Row],[Broj/
Količina]]/prosjeci!P10*100</f>
        <v>65.217391304347828</v>
      </c>
      <c r="M157" s="25" t="s">
        <v>128</v>
      </c>
      <c r="N157" s="67">
        <f>+G157/prosjeci!$C66*100</f>
        <v>46.875</v>
      </c>
    </row>
    <row r="158" spans="1:14" s="71" customFormat="1" ht="18.95" customHeight="1" x14ac:dyDescent="0.2">
      <c r="A158" s="1"/>
      <c r="B158" s="1"/>
      <c r="C158" s="1"/>
      <c r="D158" s="15">
        <v>2019</v>
      </c>
      <c r="E158" s="3" t="s">
        <v>27</v>
      </c>
      <c r="F158" s="9" t="s">
        <v>4</v>
      </c>
      <c r="G158" s="5">
        <v>636</v>
      </c>
      <c r="H158" s="16" t="s">
        <v>0</v>
      </c>
      <c r="I158" s="21" t="s">
        <v>39</v>
      </c>
      <c r="J158" s="68">
        <f t="shared" si="9"/>
        <v>43.324250681198912</v>
      </c>
      <c r="K158" s="50" t="s">
        <v>163</v>
      </c>
      <c r="L158" s="12">
        <f>+Table1[[#This Row],[Broj/
Količina]]/prosjeci!P11*100</f>
        <v>48.661055853098702</v>
      </c>
      <c r="M158" s="21" t="s">
        <v>129</v>
      </c>
      <c r="N158" s="69">
        <f>+G158/prosjeci!$C67*100</f>
        <v>44.765088861516809</v>
      </c>
    </row>
    <row r="159" spans="1:14" s="71" customFormat="1" ht="18.95" customHeight="1" x14ac:dyDescent="0.2">
      <c r="A159" s="1"/>
      <c r="B159" s="1"/>
      <c r="C159" s="1"/>
      <c r="D159" s="15">
        <v>2019</v>
      </c>
      <c r="E159" s="3" t="s">
        <v>27</v>
      </c>
      <c r="F159" s="4" t="s">
        <v>5</v>
      </c>
      <c r="G159" s="5">
        <v>81881</v>
      </c>
      <c r="H159" s="16" t="s">
        <v>0</v>
      </c>
      <c r="I159" s="22" t="s">
        <v>39</v>
      </c>
      <c r="J159" s="67">
        <f t="shared" si="9"/>
        <v>95.377931018416049</v>
      </c>
      <c r="K159" s="22" t="s">
        <v>163</v>
      </c>
      <c r="L159" s="60">
        <f>+Table1[[#This Row],[Broj/
Količina]]/prosjeci!P12*100</f>
        <v>71.333612112975459</v>
      </c>
      <c r="M159" s="22" t="s">
        <v>129</v>
      </c>
      <c r="N159" s="67">
        <f>+G159/prosjeci!$C68*100</f>
        <v>79.62237852905902</v>
      </c>
    </row>
    <row r="160" spans="1:14" s="71" customFormat="1" ht="18.95" customHeight="1" x14ac:dyDescent="0.2">
      <c r="A160" s="1"/>
      <c r="B160" s="1"/>
      <c r="C160" s="1"/>
      <c r="D160" s="15">
        <v>2019</v>
      </c>
      <c r="E160" s="3" t="s">
        <v>27</v>
      </c>
      <c r="F160" s="6" t="s">
        <v>13</v>
      </c>
      <c r="G160" s="7">
        <v>81747</v>
      </c>
      <c r="H160" s="16" t="s">
        <v>0</v>
      </c>
      <c r="I160" s="21" t="s">
        <v>39</v>
      </c>
      <c r="J160" s="68">
        <f t="shared" si="9"/>
        <v>95.36625485598293</v>
      </c>
      <c r="K160" s="50" t="s">
        <v>163</v>
      </c>
      <c r="L160" s="12">
        <f>+Table1[[#This Row],[Broj/
Količina]]/prosjeci!P13*100</f>
        <v>71.216873137839116</v>
      </c>
      <c r="M160" s="21" t="s">
        <v>129</v>
      </c>
      <c r="N160" s="69">
        <f>+G160/prosjeci!$C69*100</f>
        <v>79.539706851774227</v>
      </c>
    </row>
    <row r="161" spans="1:14" s="71" customFormat="1" ht="18.95" customHeight="1" x14ac:dyDescent="0.2">
      <c r="A161" s="1"/>
      <c r="B161" s="1"/>
      <c r="C161" s="1"/>
      <c r="D161" s="15">
        <v>2019</v>
      </c>
      <c r="E161" s="3" t="s">
        <v>27</v>
      </c>
      <c r="F161" s="8" t="s">
        <v>14</v>
      </c>
      <c r="G161" s="10"/>
      <c r="H161" s="16" t="s">
        <v>0</v>
      </c>
      <c r="I161" s="22" t="s">
        <v>39</v>
      </c>
      <c r="J161" s="67"/>
      <c r="K161" s="22" t="s">
        <v>163</v>
      </c>
      <c r="L161" s="24"/>
      <c r="M161" s="25" t="s">
        <v>128</v>
      </c>
      <c r="N161" s="67"/>
    </row>
    <row r="162" spans="1:14" s="71" customFormat="1" ht="18.95" customHeight="1" x14ac:dyDescent="0.2">
      <c r="A162" s="1"/>
      <c r="B162" s="1"/>
      <c r="C162" s="1"/>
      <c r="D162" s="15">
        <v>2019</v>
      </c>
      <c r="E162" s="3" t="s">
        <v>27</v>
      </c>
      <c r="F162" s="6" t="s">
        <v>15</v>
      </c>
      <c r="G162" s="10">
        <v>134</v>
      </c>
      <c r="H162" s="16" t="s">
        <v>0</v>
      </c>
      <c r="I162" s="21" t="s">
        <v>39</v>
      </c>
      <c r="J162" s="68">
        <f t="shared" ref="J162:J167" si="10">+G162/G134*100</f>
        <v>103.07692307692307</v>
      </c>
      <c r="K162" s="50" t="s">
        <v>163</v>
      </c>
      <c r="L162" s="12"/>
      <c r="M162" s="21" t="s">
        <v>129</v>
      </c>
      <c r="N162" s="69">
        <f>+G162/prosjeci!$C71*100</f>
        <v>217.59133964817318</v>
      </c>
    </row>
    <row r="163" spans="1:14" s="71" customFormat="1" ht="18.95" customHeight="1" x14ac:dyDescent="0.2">
      <c r="A163" s="1"/>
      <c r="B163" s="1"/>
      <c r="C163" s="1"/>
      <c r="D163" s="15">
        <v>2019</v>
      </c>
      <c r="E163" s="3" t="s">
        <v>27</v>
      </c>
      <c r="F163" s="4" t="s">
        <v>2</v>
      </c>
      <c r="G163" s="11">
        <v>481.8</v>
      </c>
      <c r="H163" s="16" t="s">
        <v>1</v>
      </c>
      <c r="I163" s="22" t="s">
        <v>39</v>
      </c>
      <c r="J163" s="67">
        <f t="shared" si="10"/>
        <v>111.06500691562933</v>
      </c>
      <c r="K163" s="22" t="s">
        <v>163</v>
      </c>
      <c r="L163" s="60">
        <f>+Table1[[#This Row],[Broj/
Količina]]/prosjeci!Q2*100</f>
        <v>108.75846501128667</v>
      </c>
      <c r="M163" s="22" t="s">
        <v>129</v>
      </c>
      <c r="N163" s="67">
        <f>+G163/prosjeci!$C72*100</f>
        <v>112.85795155087939</v>
      </c>
    </row>
    <row r="164" spans="1:14" s="71" customFormat="1" ht="18.95" customHeight="1" x14ac:dyDescent="0.2">
      <c r="A164" s="1"/>
      <c r="B164" s="1"/>
      <c r="C164" s="1"/>
      <c r="D164" s="15">
        <v>2019</v>
      </c>
      <c r="E164" s="3" t="s">
        <v>27</v>
      </c>
      <c r="F164" s="6" t="s">
        <v>6</v>
      </c>
      <c r="G164" s="12">
        <v>354.7</v>
      </c>
      <c r="H164" s="16" t="s">
        <v>1</v>
      </c>
      <c r="I164" s="21" t="s">
        <v>39</v>
      </c>
      <c r="J164" s="68">
        <f t="shared" si="10"/>
        <v>109.03781125115277</v>
      </c>
      <c r="K164" s="50" t="s">
        <v>163</v>
      </c>
      <c r="L164" s="12">
        <f>+Table1[[#This Row],[Broj/
Količina]]/prosjeci!Q3*100</f>
        <v>98.391123439667126</v>
      </c>
      <c r="M164" s="21" t="s">
        <v>129</v>
      </c>
      <c r="N164" s="69">
        <f>+G164/prosjeci!$C73*100</f>
        <v>107.43059061080262</v>
      </c>
    </row>
    <row r="165" spans="1:14" s="71" customFormat="1" ht="18.95" customHeight="1" x14ac:dyDescent="0.2">
      <c r="A165" s="1"/>
      <c r="B165" s="1"/>
      <c r="C165" s="1"/>
      <c r="D165" s="15">
        <v>2019</v>
      </c>
      <c r="E165" s="3" t="s">
        <v>27</v>
      </c>
      <c r="F165" s="8" t="s">
        <v>7</v>
      </c>
      <c r="G165" s="12">
        <v>0.8</v>
      </c>
      <c r="H165" s="16" t="s">
        <v>1</v>
      </c>
      <c r="I165" s="22" t="s">
        <v>39</v>
      </c>
      <c r="J165" s="67">
        <f t="shared" si="10"/>
        <v>133.33333333333334</v>
      </c>
      <c r="K165" s="22" t="s">
        <v>163</v>
      </c>
      <c r="L165" s="60">
        <f>+Table1[[#This Row],[Broj/
Količina]]/prosjeci!Q4*100</f>
        <v>133.33333333333334</v>
      </c>
      <c r="M165" s="25" t="s">
        <v>128</v>
      </c>
      <c r="N165" s="67">
        <f>+G165/prosjeci!$C74*100</f>
        <v>77.732793522267215</v>
      </c>
    </row>
    <row r="166" spans="1:14" s="71" customFormat="1" ht="18.95" customHeight="1" x14ac:dyDescent="0.2">
      <c r="A166" s="1"/>
      <c r="B166" s="1"/>
      <c r="C166" s="1"/>
      <c r="D166" s="15">
        <v>2019</v>
      </c>
      <c r="E166" s="3" t="s">
        <v>27</v>
      </c>
      <c r="F166" s="6" t="s">
        <v>8</v>
      </c>
      <c r="G166" s="12">
        <v>99.7</v>
      </c>
      <c r="H166" s="16" t="s">
        <v>1</v>
      </c>
      <c r="I166" s="21" t="s">
        <v>39</v>
      </c>
      <c r="J166" s="68">
        <f t="shared" si="10"/>
        <v>126.20253164556962</v>
      </c>
      <c r="K166" s="50" t="s">
        <v>163</v>
      </c>
      <c r="L166" s="12">
        <f>+Table1[[#This Row],[Broj/
Količina]]/prosjeci!Q5*100</f>
        <v>163.98026315789477</v>
      </c>
      <c r="M166" s="21" t="s">
        <v>129</v>
      </c>
      <c r="N166" s="69">
        <f>+G166/prosjeci!$C75*100</f>
        <v>156.14722004698515</v>
      </c>
    </row>
    <row r="167" spans="1:14" s="71" customFormat="1" ht="18.95" customHeight="1" x14ac:dyDescent="0.2">
      <c r="A167" s="1"/>
      <c r="B167" s="1"/>
      <c r="C167" s="1"/>
      <c r="D167" s="15">
        <v>2019</v>
      </c>
      <c r="E167" s="3" t="s">
        <v>27</v>
      </c>
      <c r="F167" s="8" t="s">
        <v>9</v>
      </c>
      <c r="G167" s="12">
        <v>26.6</v>
      </c>
      <c r="H167" s="16" t="s">
        <v>1</v>
      </c>
      <c r="I167" s="22" t="s">
        <v>39</v>
      </c>
      <c r="J167" s="67">
        <f t="shared" si="10"/>
        <v>92.041522491349497</v>
      </c>
      <c r="K167" s="22" t="s">
        <v>163</v>
      </c>
      <c r="L167" s="60">
        <f>+Table1[[#This Row],[Broj/
Količina]]/prosjeci!Q6*100</f>
        <v>126.06635071090047</v>
      </c>
      <c r="M167" s="22" t="s">
        <v>129</v>
      </c>
      <c r="N167" s="67">
        <f>+G167/prosjeci!$C76*100</f>
        <v>83.494637719068805</v>
      </c>
    </row>
    <row r="168" spans="1:14" s="71" customFormat="1" ht="18.95" customHeight="1" x14ac:dyDescent="0.2">
      <c r="A168" s="1"/>
      <c r="B168" s="1"/>
      <c r="C168" s="1"/>
      <c r="D168" s="15">
        <v>2019</v>
      </c>
      <c r="E168" s="3" t="s">
        <v>27</v>
      </c>
      <c r="F168" s="6" t="s">
        <v>10</v>
      </c>
      <c r="G168" s="12"/>
      <c r="H168" s="16" t="s">
        <v>1</v>
      </c>
      <c r="I168" s="21" t="s">
        <v>39</v>
      </c>
      <c r="J168" s="68"/>
      <c r="K168" s="50" t="s">
        <v>163</v>
      </c>
      <c r="L168" s="12"/>
      <c r="M168" s="21" t="s">
        <v>129</v>
      </c>
      <c r="N168" s="69"/>
    </row>
    <row r="169" spans="1:14" s="71" customFormat="1" ht="18.95" customHeight="1" x14ac:dyDescent="0.2">
      <c r="A169" s="1"/>
      <c r="B169" s="1"/>
      <c r="C169" s="1"/>
      <c r="D169" s="15">
        <v>2019</v>
      </c>
      <c r="E169" s="3" t="s">
        <v>27</v>
      </c>
      <c r="F169" s="4" t="s">
        <v>3</v>
      </c>
      <c r="G169" s="11">
        <v>60.9</v>
      </c>
      <c r="H169" s="16" t="s">
        <v>1</v>
      </c>
      <c r="I169" s="22" t="s">
        <v>39</v>
      </c>
      <c r="J169" s="67">
        <f t="shared" ref="J169:J174" si="11">+G169/G141*100</f>
        <v>74.541003671970614</v>
      </c>
      <c r="K169" s="22" t="s">
        <v>163</v>
      </c>
      <c r="L169" s="60">
        <f>+Table1[[#This Row],[Broj/
Količina]]/prosjeci!Q8*100</f>
        <v>103.04568527918781</v>
      </c>
      <c r="M169" s="25" t="s">
        <v>128</v>
      </c>
      <c r="N169" s="67">
        <f>+G169/prosjeci!$C78*100</f>
        <v>78.701659541014664</v>
      </c>
    </row>
    <row r="170" spans="1:14" s="71" customFormat="1" ht="18.95" customHeight="1" x14ac:dyDescent="0.2">
      <c r="A170" s="1"/>
      <c r="B170" s="1"/>
      <c r="C170" s="1"/>
      <c r="D170" s="15">
        <v>2019</v>
      </c>
      <c r="E170" s="3" t="s">
        <v>27</v>
      </c>
      <c r="F170" s="6" t="s">
        <v>11</v>
      </c>
      <c r="G170" s="12">
        <v>60.2</v>
      </c>
      <c r="H170" s="16" t="s">
        <v>1</v>
      </c>
      <c r="I170" s="21" t="s">
        <v>39</v>
      </c>
      <c r="J170" s="68">
        <f t="shared" si="11"/>
        <v>74.875621890547265</v>
      </c>
      <c r="K170" s="50" t="s">
        <v>163</v>
      </c>
      <c r="L170" s="12">
        <f>+Table1[[#This Row],[Broj/
Količina]]/prosjeci!Q9*100</f>
        <v>103.79310344827586</v>
      </c>
      <c r="M170" s="21" t="s">
        <v>129</v>
      </c>
      <c r="N170" s="69">
        <f>+G170/prosjeci!$C79*100</f>
        <v>79.814385150812058</v>
      </c>
    </row>
    <row r="171" spans="1:14" s="71" customFormat="1" ht="18.95" customHeight="1" x14ac:dyDescent="0.2">
      <c r="A171" s="1"/>
      <c r="B171" s="1"/>
      <c r="C171" s="1"/>
      <c r="D171" s="15">
        <v>2019</v>
      </c>
      <c r="E171" s="3" t="s">
        <v>27</v>
      </c>
      <c r="F171" s="8" t="s">
        <v>12</v>
      </c>
      <c r="G171" s="12">
        <v>0.7</v>
      </c>
      <c r="H171" s="16" t="s">
        <v>1</v>
      </c>
      <c r="I171" s="22" t="s">
        <v>39</v>
      </c>
      <c r="J171" s="67">
        <f t="shared" si="11"/>
        <v>53.846153846153847</v>
      </c>
      <c r="K171" s="22" t="s">
        <v>163</v>
      </c>
      <c r="L171" s="60">
        <f>+Table1[[#This Row],[Broj/
Količina]]/prosjeci!Q10*100</f>
        <v>63.636363636363626</v>
      </c>
      <c r="M171" s="22" t="s">
        <v>129</v>
      </c>
      <c r="N171" s="67">
        <f>+G171/prosjeci!$C80*100</f>
        <v>35.744680851063819</v>
      </c>
    </row>
    <row r="172" spans="1:14" s="71" customFormat="1" ht="18.95" customHeight="1" x14ac:dyDescent="0.2">
      <c r="A172" s="1"/>
      <c r="B172" s="1"/>
      <c r="C172" s="1"/>
      <c r="D172" s="15">
        <v>2019</v>
      </c>
      <c r="E172" s="3" t="s">
        <v>27</v>
      </c>
      <c r="F172" s="9" t="s">
        <v>4</v>
      </c>
      <c r="G172" s="11">
        <v>26.8</v>
      </c>
      <c r="H172" s="16" t="s">
        <v>1</v>
      </c>
      <c r="I172" s="21" t="s">
        <v>39</v>
      </c>
      <c r="J172" s="68">
        <f t="shared" si="11"/>
        <v>55.144032921810705</v>
      </c>
      <c r="K172" s="50" t="s">
        <v>163</v>
      </c>
      <c r="L172" s="12">
        <f>+Table1[[#This Row],[Broj/
Količina]]/prosjeci!Q11*100</f>
        <v>84.542586750788644</v>
      </c>
      <c r="M172" s="21" t="s">
        <v>129</v>
      </c>
      <c r="N172" s="69">
        <f>+G172/prosjeci!$C81*100</f>
        <v>81.832061068702288</v>
      </c>
    </row>
    <row r="173" spans="1:14" s="71" customFormat="1" ht="18.95" customHeight="1" x14ac:dyDescent="0.2">
      <c r="A173" s="1"/>
      <c r="B173" s="1"/>
      <c r="C173" s="1"/>
      <c r="D173" s="15">
        <v>2019</v>
      </c>
      <c r="E173" s="3" t="s">
        <v>27</v>
      </c>
      <c r="F173" s="4" t="s">
        <v>5</v>
      </c>
      <c r="G173" s="11">
        <v>134.9</v>
      </c>
      <c r="H173" s="16" t="s">
        <v>1</v>
      </c>
      <c r="I173" s="22" t="s">
        <v>39</v>
      </c>
      <c r="J173" s="67">
        <f t="shared" si="11"/>
        <v>83.323038912909212</v>
      </c>
      <c r="K173" s="22" t="s">
        <v>163</v>
      </c>
      <c r="L173" s="60">
        <f>+Table1[[#This Row],[Broj/
Količina]]/prosjeci!Q12*100</f>
        <v>72.139037433155082</v>
      </c>
      <c r="M173" s="25" t="s">
        <v>128</v>
      </c>
      <c r="N173" s="67">
        <f>+G173/prosjeci!$C82*100</f>
        <v>81.159129650055149</v>
      </c>
    </row>
    <row r="174" spans="1:14" s="71" customFormat="1" ht="18.95" customHeight="1" x14ac:dyDescent="0.2">
      <c r="A174" s="1"/>
      <c r="B174" s="1"/>
      <c r="C174" s="1"/>
      <c r="D174" s="15">
        <v>2019</v>
      </c>
      <c r="E174" s="3" t="s">
        <v>27</v>
      </c>
      <c r="F174" s="6" t="s">
        <v>13</v>
      </c>
      <c r="G174" s="12">
        <v>134</v>
      </c>
      <c r="H174" s="16" t="s">
        <v>1</v>
      </c>
      <c r="I174" s="21" t="s">
        <v>39</v>
      </c>
      <c r="J174" s="68">
        <f t="shared" si="11"/>
        <v>83.281541330018641</v>
      </c>
      <c r="K174" s="50" t="s">
        <v>163</v>
      </c>
      <c r="L174" s="12">
        <f>+Table1[[#This Row],[Broj/
Količina]]/prosjeci!Q13*100</f>
        <v>71.657754010695186</v>
      </c>
      <c r="M174" s="21" t="s">
        <v>129</v>
      </c>
      <c r="N174" s="69">
        <f>+G174/prosjeci!$C83*100</f>
        <v>80.85277554304102</v>
      </c>
    </row>
    <row r="175" spans="1:14" s="71" customFormat="1" ht="18.95" customHeight="1" x14ac:dyDescent="0.2">
      <c r="A175" s="1"/>
      <c r="B175" s="1"/>
      <c r="C175" s="1"/>
      <c r="D175" s="15">
        <v>2019</v>
      </c>
      <c r="E175" s="3" t="s">
        <v>27</v>
      </c>
      <c r="F175" s="8" t="s">
        <v>14</v>
      </c>
      <c r="G175" s="10"/>
      <c r="H175" s="16" t="s">
        <v>1</v>
      </c>
      <c r="I175" s="22" t="s">
        <v>39</v>
      </c>
      <c r="J175" s="67"/>
      <c r="K175" s="22" t="s">
        <v>163</v>
      </c>
      <c r="L175" s="24"/>
      <c r="M175" s="22" t="s">
        <v>129</v>
      </c>
      <c r="N175" s="67"/>
    </row>
    <row r="176" spans="1:14" s="71" customFormat="1" ht="18.95" customHeight="1" x14ac:dyDescent="0.2">
      <c r="A176" s="1"/>
      <c r="B176" s="1"/>
      <c r="C176" s="1"/>
      <c r="D176" s="15">
        <v>2019</v>
      </c>
      <c r="E176" s="3" t="s">
        <v>27</v>
      </c>
      <c r="F176" s="6" t="s">
        <v>15</v>
      </c>
      <c r="G176" s="12">
        <v>0.9</v>
      </c>
      <c r="H176" s="16" t="s">
        <v>1</v>
      </c>
      <c r="I176" s="21" t="s">
        <v>39</v>
      </c>
      <c r="J176" s="68">
        <f t="shared" ref="J176:J181" si="12">+G176/G148*100</f>
        <v>90</v>
      </c>
      <c r="K176" s="50" t="s">
        <v>163</v>
      </c>
      <c r="L176" s="12"/>
      <c r="M176" s="21" t="s">
        <v>129</v>
      </c>
      <c r="N176" s="69">
        <f>+G176/prosjeci!$C85*100</f>
        <v>186.2068965517241</v>
      </c>
    </row>
    <row r="177" spans="1:14" s="71" customFormat="1" ht="18.95" customHeight="1" x14ac:dyDescent="0.2">
      <c r="A177" s="1"/>
      <c r="B177" s="1"/>
      <c r="C177" s="1"/>
      <c r="D177" s="15">
        <v>2019</v>
      </c>
      <c r="E177" s="3" t="s">
        <v>28</v>
      </c>
      <c r="F177" s="4" t="s">
        <v>2</v>
      </c>
      <c r="G177" s="5">
        <v>3179</v>
      </c>
      <c r="H177" s="16" t="s">
        <v>0</v>
      </c>
      <c r="I177" s="22" t="s">
        <v>40</v>
      </c>
      <c r="J177" s="67">
        <f t="shared" si="12"/>
        <v>115.18115942028986</v>
      </c>
      <c r="K177" s="51" t="s">
        <v>164</v>
      </c>
      <c r="L177" s="60">
        <f>+Table1[[#This Row],[Broj/
Količina]]/prosjeci!R2*100</f>
        <v>109.20645826176572</v>
      </c>
      <c r="M177" s="25" t="s">
        <v>130</v>
      </c>
      <c r="N177" s="67">
        <f>+G177/prosjeci!$C58*100</f>
        <v>125.58598893863575</v>
      </c>
    </row>
    <row r="178" spans="1:14" s="71" customFormat="1" ht="18.95" customHeight="1" x14ac:dyDescent="0.2">
      <c r="A178" s="1"/>
      <c r="B178" s="1"/>
      <c r="C178" s="1"/>
      <c r="D178" s="15">
        <v>2019</v>
      </c>
      <c r="E178" s="3" t="s">
        <v>28</v>
      </c>
      <c r="F178" s="6" t="s">
        <v>6</v>
      </c>
      <c r="G178" s="7">
        <v>2761</v>
      </c>
      <c r="H178" s="16" t="s">
        <v>0</v>
      </c>
      <c r="I178" s="21" t="s">
        <v>40</v>
      </c>
      <c r="J178" s="68">
        <f t="shared" si="12"/>
        <v>122.22222222222223</v>
      </c>
      <c r="K178" s="64" t="s">
        <v>164</v>
      </c>
      <c r="L178" s="12">
        <f>+Table1[[#This Row],[Broj/
Količina]]/prosjeci!R3*100</f>
        <v>106.31497882171736</v>
      </c>
      <c r="M178" s="21" t="s">
        <v>131</v>
      </c>
      <c r="N178" s="69">
        <f>+G178/prosjeci!$C59*100</f>
        <v>128.88318356867779</v>
      </c>
    </row>
    <row r="179" spans="1:14" s="71" customFormat="1" ht="18.95" customHeight="1" x14ac:dyDescent="0.2">
      <c r="A179" s="1"/>
      <c r="B179" s="1"/>
      <c r="C179" s="1"/>
      <c r="D179" s="15">
        <v>2019</v>
      </c>
      <c r="E179" s="3" t="s">
        <v>28</v>
      </c>
      <c r="F179" s="8" t="s">
        <v>7</v>
      </c>
      <c r="G179" s="7">
        <v>4</v>
      </c>
      <c r="H179" s="16" t="s">
        <v>0</v>
      </c>
      <c r="I179" s="22" t="s">
        <v>40</v>
      </c>
      <c r="J179" s="67">
        <f t="shared" si="12"/>
        <v>100</v>
      </c>
      <c r="K179" s="51" t="s">
        <v>164</v>
      </c>
      <c r="L179" s="60"/>
      <c r="M179" s="22" t="s">
        <v>131</v>
      </c>
      <c r="N179" s="67">
        <f>+G179/prosjeci!$C60*100</f>
        <v>78.688524590163951</v>
      </c>
    </row>
    <row r="180" spans="1:14" s="71" customFormat="1" ht="18.95" customHeight="1" x14ac:dyDescent="0.2">
      <c r="A180" s="1"/>
      <c r="B180" s="1"/>
      <c r="C180" s="1"/>
      <c r="D180" s="15">
        <v>2019</v>
      </c>
      <c r="E180" s="3" t="s">
        <v>28</v>
      </c>
      <c r="F180" s="6" t="s">
        <v>8</v>
      </c>
      <c r="G180" s="7">
        <v>334</v>
      </c>
      <c r="H180" s="16" t="s">
        <v>0</v>
      </c>
      <c r="I180" s="21" t="s">
        <v>40</v>
      </c>
      <c r="J180" s="68">
        <f t="shared" si="12"/>
        <v>84.130982367758193</v>
      </c>
      <c r="K180" s="64" t="s">
        <v>164</v>
      </c>
      <c r="L180" s="12">
        <f>+Table1[[#This Row],[Broj/
Količina]]/prosjeci!R5*100</f>
        <v>172.16494845360825</v>
      </c>
      <c r="M180" s="21" t="s">
        <v>131</v>
      </c>
      <c r="N180" s="69">
        <f>+G180/prosjeci!$C61*100</f>
        <v>124.12511613502633</v>
      </c>
    </row>
    <row r="181" spans="1:14" s="71" customFormat="1" ht="18.95" customHeight="1" x14ac:dyDescent="0.2">
      <c r="A181" s="1"/>
      <c r="B181" s="1"/>
      <c r="C181" s="1"/>
      <c r="D181" s="15">
        <v>2019</v>
      </c>
      <c r="E181" s="3" t="s">
        <v>28</v>
      </c>
      <c r="F181" s="8" t="s">
        <v>9</v>
      </c>
      <c r="G181" s="7">
        <v>80</v>
      </c>
      <c r="H181" s="16" t="s">
        <v>0</v>
      </c>
      <c r="I181" s="22" t="s">
        <v>40</v>
      </c>
      <c r="J181" s="67">
        <f t="shared" si="12"/>
        <v>80</v>
      </c>
      <c r="K181" s="51" t="s">
        <v>164</v>
      </c>
      <c r="L181" s="60">
        <f>+Table1[[#This Row],[Broj/
Količina]]/prosjeci!R6*100</f>
        <v>66.666666666666657</v>
      </c>
      <c r="M181" s="25" t="s">
        <v>130</v>
      </c>
      <c r="N181" s="67">
        <f>+G181/prosjeci!$C62*100</f>
        <v>69.615663524292955</v>
      </c>
    </row>
    <row r="182" spans="1:14" s="71" customFormat="1" ht="18.95" customHeight="1" x14ac:dyDescent="0.2">
      <c r="A182" s="1"/>
      <c r="B182" s="1"/>
      <c r="C182" s="1"/>
      <c r="D182" s="15">
        <v>2019</v>
      </c>
      <c r="E182" s="3" t="s">
        <v>28</v>
      </c>
      <c r="F182" s="6" t="s">
        <v>10</v>
      </c>
      <c r="G182" s="7"/>
      <c r="H182" s="16" t="s">
        <v>0</v>
      </c>
      <c r="I182" s="21" t="s">
        <v>40</v>
      </c>
      <c r="J182" s="68"/>
      <c r="K182" s="64" t="s">
        <v>164</v>
      </c>
      <c r="L182" s="12"/>
      <c r="M182" s="21" t="s">
        <v>131</v>
      </c>
      <c r="N182" s="69"/>
    </row>
    <row r="183" spans="1:14" s="71" customFormat="1" ht="18.95" customHeight="1" x14ac:dyDescent="0.2">
      <c r="A183" s="1"/>
      <c r="B183" s="1"/>
      <c r="C183" s="1"/>
      <c r="D183" s="15">
        <v>2019</v>
      </c>
      <c r="E183" s="3" t="s">
        <v>28</v>
      </c>
      <c r="F183" s="4" t="s">
        <v>3</v>
      </c>
      <c r="G183" s="5">
        <v>3261</v>
      </c>
      <c r="H183" s="16" t="s">
        <v>0</v>
      </c>
      <c r="I183" s="22" t="s">
        <v>40</v>
      </c>
      <c r="J183" s="67">
        <f t="shared" ref="J183:J188" si="13">+G183/G155*100</f>
        <v>101.93810565801813</v>
      </c>
      <c r="K183" s="51" t="s">
        <v>164</v>
      </c>
      <c r="L183" s="60">
        <f>+Table1[[#This Row],[Broj/
Količina]]/prosjeci!R8*100</f>
        <v>94.658925979680703</v>
      </c>
      <c r="M183" s="22" t="s">
        <v>131</v>
      </c>
      <c r="N183" s="67">
        <f>+G183/prosjeci!$C64*100</f>
        <v>84.327119922422142</v>
      </c>
    </row>
    <row r="184" spans="1:14" s="71" customFormat="1" ht="18.95" customHeight="1" x14ac:dyDescent="0.2">
      <c r="A184" s="1"/>
      <c r="B184" s="1"/>
      <c r="C184" s="1"/>
      <c r="D184" s="15">
        <v>2019</v>
      </c>
      <c r="E184" s="3" t="s">
        <v>28</v>
      </c>
      <c r="F184" s="6" t="s">
        <v>11</v>
      </c>
      <c r="G184" s="7">
        <v>3218</v>
      </c>
      <c r="H184" s="16" t="s">
        <v>0</v>
      </c>
      <c r="I184" s="21" t="s">
        <v>40</v>
      </c>
      <c r="J184" s="68">
        <f t="shared" si="13"/>
        <v>102.0291693088142</v>
      </c>
      <c r="K184" s="64" t="s">
        <v>164</v>
      </c>
      <c r="L184" s="12">
        <f>+Table1[[#This Row],[Broj/
Količina]]/prosjeci!R9*100</f>
        <v>94.674904383642243</v>
      </c>
      <c r="M184" s="21" t="s">
        <v>131</v>
      </c>
      <c r="N184" s="69">
        <f>+G184/prosjeci!$C65*100</f>
        <v>85.333569045146177</v>
      </c>
    </row>
    <row r="185" spans="1:14" s="71" customFormat="1" ht="18.95" customHeight="1" x14ac:dyDescent="0.2">
      <c r="A185" s="1"/>
      <c r="B185" s="1"/>
      <c r="C185" s="1"/>
      <c r="D185" s="15">
        <v>2019</v>
      </c>
      <c r="E185" s="3" t="s">
        <v>28</v>
      </c>
      <c r="F185" s="8" t="s">
        <v>12</v>
      </c>
      <c r="G185" s="7">
        <v>43</v>
      </c>
      <c r="H185" s="16" t="s">
        <v>0</v>
      </c>
      <c r="I185" s="22" t="s">
        <v>40</v>
      </c>
      <c r="J185" s="67">
        <f t="shared" si="13"/>
        <v>95.555555555555557</v>
      </c>
      <c r="K185" s="51" t="s">
        <v>164</v>
      </c>
      <c r="L185" s="60">
        <f>+Table1[[#This Row],[Broj/
Količina]]/prosjeci!R10*100</f>
        <v>93.478260869565219</v>
      </c>
      <c r="M185" s="25" t="s">
        <v>103</v>
      </c>
      <c r="N185" s="67">
        <f>+G185/prosjeci!$C66*100</f>
        <v>44.791666666666671</v>
      </c>
    </row>
    <row r="186" spans="1:14" s="71" customFormat="1" ht="18.95" customHeight="1" x14ac:dyDescent="0.2">
      <c r="A186" s="1"/>
      <c r="B186" s="1"/>
      <c r="C186" s="1"/>
      <c r="D186" s="15">
        <v>2019</v>
      </c>
      <c r="E186" s="3" t="s">
        <v>28</v>
      </c>
      <c r="F186" s="9" t="s">
        <v>4</v>
      </c>
      <c r="G186" s="5">
        <v>1030</v>
      </c>
      <c r="H186" s="16" t="s">
        <v>0</v>
      </c>
      <c r="I186" s="21" t="s">
        <v>40</v>
      </c>
      <c r="J186" s="68">
        <f t="shared" si="13"/>
        <v>161.9496855345912</v>
      </c>
      <c r="K186" s="64" t="s">
        <v>164</v>
      </c>
      <c r="L186" s="12">
        <f>+Table1[[#This Row],[Broj/
Količina]]/prosjeci!R11*100</f>
        <v>82.864038616251008</v>
      </c>
      <c r="M186" s="21" t="s">
        <v>131</v>
      </c>
      <c r="N186" s="69">
        <f>+G186/prosjeci!$C67*100</f>
        <v>72.496920640506772</v>
      </c>
    </row>
    <row r="187" spans="1:14" s="71" customFormat="1" ht="18.95" customHeight="1" x14ac:dyDescent="0.2">
      <c r="A187" s="1"/>
      <c r="B187" s="1"/>
      <c r="C187" s="1"/>
      <c r="D187" s="15">
        <v>2019</v>
      </c>
      <c r="E187" s="3" t="s">
        <v>28</v>
      </c>
      <c r="F187" s="4" t="s">
        <v>5</v>
      </c>
      <c r="G187" s="5">
        <v>88944</v>
      </c>
      <c r="H187" s="16" t="s">
        <v>0</v>
      </c>
      <c r="I187" s="22" t="s">
        <v>40</v>
      </c>
      <c r="J187" s="67">
        <f t="shared" si="13"/>
        <v>108.62593275607284</v>
      </c>
      <c r="K187" s="51" t="s">
        <v>164</v>
      </c>
      <c r="L187" s="60">
        <f>+Table1[[#This Row],[Broj/
Količina]]/prosjeci!R12*100</f>
        <v>74.162643520024019</v>
      </c>
      <c r="M187" s="22" t="s">
        <v>131</v>
      </c>
      <c r="N187" s="67">
        <f>+G187/prosjeci!$C68*100</f>
        <v>86.490551359761426</v>
      </c>
    </row>
    <row r="188" spans="1:14" s="71" customFormat="1" ht="18.95" customHeight="1" x14ac:dyDescent="0.2">
      <c r="A188" s="1"/>
      <c r="B188" s="1"/>
      <c r="C188" s="1"/>
      <c r="D188" s="15">
        <v>2019</v>
      </c>
      <c r="E188" s="3" t="s">
        <v>28</v>
      </c>
      <c r="F188" s="6" t="s">
        <v>13</v>
      </c>
      <c r="G188" s="7">
        <v>88944</v>
      </c>
      <c r="H188" s="16" t="s">
        <v>0</v>
      </c>
      <c r="I188" s="21" t="s">
        <v>40</v>
      </c>
      <c r="J188" s="68">
        <f t="shared" si="13"/>
        <v>108.80399280707549</v>
      </c>
      <c r="K188" s="64" t="s">
        <v>164</v>
      </c>
      <c r="L188" s="12">
        <f>+Table1[[#This Row],[Broj/
Količina]]/prosjeci!R13*100</f>
        <v>74.162643520024019</v>
      </c>
      <c r="M188" s="21" t="s">
        <v>131</v>
      </c>
      <c r="N188" s="69">
        <f>+G188/prosjeci!$C69*100</f>
        <v>86.542376921773354</v>
      </c>
    </row>
    <row r="189" spans="1:14" s="71" customFormat="1" ht="18.95" customHeight="1" x14ac:dyDescent="0.2">
      <c r="A189" s="1"/>
      <c r="B189" s="1"/>
      <c r="C189" s="1"/>
      <c r="D189" s="15">
        <v>2019</v>
      </c>
      <c r="E189" s="3" t="s">
        <v>28</v>
      </c>
      <c r="F189" s="8" t="s">
        <v>14</v>
      </c>
      <c r="G189" s="10"/>
      <c r="H189" s="16" t="s">
        <v>0</v>
      </c>
      <c r="I189" s="22" t="s">
        <v>40</v>
      </c>
      <c r="J189" s="67"/>
      <c r="K189" s="51" t="s">
        <v>164</v>
      </c>
      <c r="L189" s="60"/>
      <c r="M189" s="25" t="s">
        <v>103</v>
      </c>
      <c r="N189" s="67"/>
    </row>
    <row r="190" spans="1:14" s="71" customFormat="1" ht="18.95" customHeight="1" x14ac:dyDescent="0.2">
      <c r="A190" s="1"/>
      <c r="B190" s="1"/>
      <c r="C190" s="1"/>
      <c r="D190" s="15">
        <v>2019</v>
      </c>
      <c r="E190" s="3" t="s">
        <v>28</v>
      </c>
      <c r="F190" s="6" t="s">
        <v>15</v>
      </c>
      <c r="G190" s="10"/>
      <c r="H190" s="16" t="s">
        <v>0</v>
      </c>
      <c r="I190" s="21" t="s">
        <v>40</v>
      </c>
      <c r="J190" s="68"/>
      <c r="K190" s="64" t="s">
        <v>164</v>
      </c>
      <c r="L190" s="12"/>
      <c r="M190" s="21" t="s">
        <v>131</v>
      </c>
      <c r="N190" s="69"/>
    </row>
    <row r="191" spans="1:14" s="71" customFormat="1" ht="18.95" customHeight="1" x14ac:dyDescent="0.2">
      <c r="A191" s="1"/>
      <c r="B191" s="1"/>
      <c r="C191" s="1"/>
      <c r="D191" s="15">
        <v>2019</v>
      </c>
      <c r="E191" s="3" t="s">
        <v>28</v>
      </c>
      <c r="F191" s="4" t="s">
        <v>2</v>
      </c>
      <c r="G191" s="11">
        <v>578.4</v>
      </c>
      <c r="H191" s="16" t="s">
        <v>1</v>
      </c>
      <c r="I191" s="22" t="s">
        <v>40</v>
      </c>
      <c r="J191" s="67">
        <f>+G191/G163*100</f>
        <v>120.04981320049812</v>
      </c>
      <c r="K191" s="51" t="s">
        <v>164</v>
      </c>
      <c r="L191" s="60">
        <f>+Table1[[#This Row],[Broj/
Količina]]/prosjeci!S2*100</f>
        <v>122.67232237539767</v>
      </c>
      <c r="M191" s="22" t="s">
        <v>131</v>
      </c>
      <c r="N191" s="67">
        <f>+G191/prosjeci!$C72*100</f>
        <v>135.48576001873937</v>
      </c>
    </row>
    <row r="192" spans="1:14" s="71" customFormat="1" ht="18.95" customHeight="1" x14ac:dyDescent="0.2">
      <c r="A192" s="1"/>
      <c r="B192" s="1"/>
      <c r="C192" s="1"/>
      <c r="D192" s="15">
        <v>2019</v>
      </c>
      <c r="E192" s="3" t="s">
        <v>28</v>
      </c>
      <c r="F192" s="6" t="s">
        <v>6</v>
      </c>
      <c r="G192" s="12">
        <v>478</v>
      </c>
      <c r="H192" s="16" t="s">
        <v>1</v>
      </c>
      <c r="I192" s="21" t="s">
        <v>40</v>
      </c>
      <c r="J192" s="68">
        <f>+G192/G164*100</f>
        <v>134.7617705102904</v>
      </c>
      <c r="K192" s="64" t="s">
        <v>164</v>
      </c>
      <c r="L192" s="12">
        <f>+Table1[[#This Row],[Broj/
Količina]]/prosjeci!S3*100</f>
        <v>120.82912032355915</v>
      </c>
      <c r="M192" s="21" t="s">
        <v>131</v>
      </c>
      <c r="N192" s="69">
        <f>+G192/prosjeci!$C73*100</f>
        <v>144.7753659767794</v>
      </c>
    </row>
    <row r="193" spans="1:14" s="71" customFormat="1" ht="18.95" customHeight="1" x14ac:dyDescent="0.2">
      <c r="A193" s="1"/>
      <c r="B193" s="1"/>
      <c r="C193" s="1"/>
      <c r="D193" s="15">
        <v>2019</v>
      </c>
      <c r="E193" s="3" t="s">
        <v>28</v>
      </c>
      <c r="F193" s="8" t="s">
        <v>7</v>
      </c>
      <c r="G193" s="12">
        <v>0.8</v>
      </c>
      <c r="H193" s="16" t="s">
        <v>1</v>
      </c>
      <c r="I193" s="22" t="s">
        <v>40</v>
      </c>
      <c r="J193" s="67">
        <f>+G193/G165*100</f>
        <v>100</v>
      </c>
      <c r="K193" s="51" t="s">
        <v>164</v>
      </c>
      <c r="L193" s="60"/>
      <c r="M193" s="25" t="s">
        <v>130</v>
      </c>
      <c r="N193" s="67">
        <f>+G193/prosjeci!$C74*100</f>
        <v>77.732793522267215</v>
      </c>
    </row>
    <row r="194" spans="1:14" s="71" customFormat="1" ht="18.95" customHeight="1" x14ac:dyDescent="0.2">
      <c r="A194" s="1"/>
      <c r="B194" s="1"/>
      <c r="C194" s="1"/>
      <c r="D194" s="15">
        <v>2019</v>
      </c>
      <c r="E194" s="3" t="s">
        <v>28</v>
      </c>
      <c r="F194" s="6" t="s">
        <v>8</v>
      </c>
      <c r="G194" s="12">
        <v>77.7</v>
      </c>
      <c r="H194" s="16" t="s">
        <v>1</v>
      </c>
      <c r="I194" s="21" t="s">
        <v>40</v>
      </c>
      <c r="J194" s="68">
        <f>+G194/G166*100</f>
        <v>77.933801404212645</v>
      </c>
      <c r="K194" s="64" t="s">
        <v>164</v>
      </c>
      <c r="L194" s="12">
        <f>+Table1[[#This Row],[Broj/
Količina]]/prosjeci!S5*100</f>
        <v>183.25471698113211</v>
      </c>
      <c r="M194" s="21" t="s">
        <v>131</v>
      </c>
      <c r="N194" s="69">
        <f>+G194/prosjeci!$C75*100</f>
        <v>121.69146436961631</v>
      </c>
    </row>
    <row r="195" spans="1:14" s="71" customFormat="1" ht="18.95" customHeight="1" x14ac:dyDescent="0.2">
      <c r="A195" s="1"/>
      <c r="B195" s="1"/>
      <c r="C195" s="1"/>
      <c r="D195" s="15">
        <v>2019</v>
      </c>
      <c r="E195" s="3" t="s">
        <v>28</v>
      </c>
      <c r="F195" s="8" t="s">
        <v>9</v>
      </c>
      <c r="G195" s="12">
        <v>21.9</v>
      </c>
      <c r="H195" s="16" t="s">
        <v>1</v>
      </c>
      <c r="I195" s="22" t="s">
        <v>40</v>
      </c>
      <c r="J195" s="67">
        <f>+G195/G167*100</f>
        <v>82.330827067669162</v>
      </c>
      <c r="K195" s="51" t="s">
        <v>164</v>
      </c>
      <c r="L195" s="60">
        <f>+Table1[[#This Row],[Broj/
Količina]]/prosjeci!S6*100</f>
        <v>65.373134328358205</v>
      </c>
      <c r="M195" s="22" t="s">
        <v>131</v>
      </c>
      <c r="N195" s="67">
        <f>+G195/prosjeci!$C76*100</f>
        <v>68.741825791263395</v>
      </c>
    </row>
    <row r="196" spans="1:14" s="71" customFormat="1" ht="18.95" customHeight="1" x14ac:dyDescent="0.2">
      <c r="A196" s="1"/>
      <c r="B196" s="1"/>
      <c r="C196" s="1"/>
      <c r="D196" s="15">
        <v>2019</v>
      </c>
      <c r="E196" s="3" t="s">
        <v>28</v>
      </c>
      <c r="F196" s="6" t="s">
        <v>10</v>
      </c>
      <c r="G196" s="12"/>
      <c r="H196" s="16" t="s">
        <v>1</v>
      </c>
      <c r="I196" s="21" t="s">
        <v>40</v>
      </c>
      <c r="J196" s="68"/>
      <c r="K196" s="64" t="s">
        <v>164</v>
      </c>
      <c r="L196" s="12"/>
      <c r="M196" s="21" t="s">
        <v>131</v>
      </c>
      <c r="N196" s="69"/>
    </row>
    <row r="197" spans="1:14" s="71" customFormat="1" ht="18.95" customHeight="1" x14ac:dyDescent="0.2">
      <c r="A197" s="1"/>
      <c r="B197" s="1"/>
      <c r="C197" s="1"/>
      <c r="D197" s="15">
        <v>2019</v>
      </c>
      <c r="E197" s="3" t="s">
        <v>28</v>
      </c>
      <c r="F197" s="4" t="s">
        <v>3</v>
      </c>
      <c r="G197" s="11">
        <v>64.599999999999994</v>
      </c>
      <c r="H197" s="16" t="s">
        <v>1</v>
      </c>
      <c r="I197" s="22" t="s">
        <v>40</v>
      </c>
      <c r="J197" s="67">
        <f t="shared" ref="J197:J202" si="14">+G197/G169*100</f>
        <v>106.07553366174056</v>
      </c>
      <c r="K197" s="51" t="s">
        <v>164</v>
      </c>
      <c r="L197" s="60">
        <f>+Table1[[#This Row],[Broj/
Količina]]/prosjeci!S8*100</f>
        <v>99.277700937451968</v>
      </c>
      <c r="M197" s="25" t="s">
        <v>130</v>
      </c>
      <c r="N197" s="67">
        <f>+G197/prosjeci!$C78*100</f>
        <v>83.483205358777454</v>
      </c>
    </row>
    <row r="198" spans="1:14" s="71" customFormat="1" ht="18.95" customHeight="1" x14ac:dyDescent="0.2">
      <c r="A198" s="1"/>
      <c r="B198" s="1"/>
      <c r="C198" s="1"/>
      <c r="D198" s="15">
        <v>2019</v>
      </c>
      <c r="E198" s="3" t="s">
        <v>28</v>
      </c>
      <c r="F198" s="6" t="s">
        <v>11</v>
      </c>
      <c r="G198" s="12">
        <v>64</v>
      </c>
      <c r="H198" s="16" t="s">
        <v>1</v>
      </c>
      <c r="I198" s="21" t="s">
        <v>40</v>
      </c>
      <c r="J198" s="68">
        <f t="shared" si="14"/>
        <v>106.31229235880397</v>
      </c>
      <c r="K198" s="64" t="s">
        <v>164</v>
      </c>
      <c r="L198" s="12">
        <f>+Table1[[#This Row],[Broj/
Količina]]/prosjeci!S9*100</f>
        <v>99.378881987577628</v>
      </c>
      <c r="M198" s="21" t="s">
        <v>131</v>
      </c>
      <c r="N198" s="69">
        <f>+G198/prosjeci!$C79*100</f>
        <v>84.852502485913149</v>
      </c>
    </row>
    <row r="199" spans="1:14" s="71" customFormat="1" ht="18.95" customHeight="1" x14ac:dyDescent="0.2">
      <c r="A199" s="1"/>
      <c r="B199" s="1"/>
      <c r="C199" s="1"/>
      <c r="D199" s="15">
        <v>2019</v>
      </c>
      <c r="E199" s="3" t="s">
        <v>28</v>
      </c>
      <c r="F199" s="8" t="s">
        <v>12</v>
      </c>
      <c r="G199" s="12">
        <v>0.6</v>
      </c>
      <c r="H199" s="16" t="s">
        <v>1</v>
      </c>
      <c r="I199" s="22" t="s">
        <v>40</v>
      </c>
      <c r="J199" s="67">
        <f t="shared" si="14"/>
        <v>85.714285714285722</v>
      </c>
      <c r="K199" s="51" t="s">
        <v>164</v>
      </c>
      <c r="L199" s="60">
        <f>+Table1[[#This Row],[Broj/
Količina]]/prosjeci!S10*100</f>
        <v>85.714285714285722</v>
      </c>
      <c r="M199" s="22" t="s">
        <v>131</v>
      </c>
      <c r="N199" s="67">
        <f>+G199/prosjeci!$C80*100</f>
        <v>30.63829787234042</v>
      </c>
    </row>
    <row r="200" spans="1:14" s="71" customFormat="1" ht="18.95" customHeight="1" x14ac:dyDescent="0.2">
      <c r="A200" s="1"/>
      <c r="B200" s="1"/>
      <c r="C200" s="1"/>
      <c r="D200" s="15">
        <v>2019</v>
      </c>
      <c r="E200" s="3" t="s">
        <v>28</v>
      </c>
      <c r="F200" s="9" t="s">
        <v>4</v>
      </c>
      <c r="G200" s="11">
        <v>42</v>
      </c>
      <c r="H200" s="16" t="s">
        <v>1</v>
      </c>
      <c r="I200" s="21" t="s">
        <v>40</v>
      </c>
      <c r="J200" s="68">
        <f t="shared" si="14"/>
        <v>156.71641791044775</v>
      </c>
      <c r="K200" s="64" t="s">
        <v>164</v>
      </c>
      <c r="L200" s="12">
        <f>+Table1[[#This Row],[Broj/
Količina]]/prosjeci!S11*100</f>
        <v>98.591549295774655</v>
      </c>
      <c r="M200" s="21" t="s">
        <v>131</v>
      </c>
      <c r="N200" s="69">
        <f>+G200/prosjeci!$C81*100</f>
        <v>128.24427480916029</v>
      </c>
    </row>
    <row r="201" spans="1:14" s="71" customFormat="1" ht="18.95" customHeight="1" x14ac:dyDescent="0.2">
      <c r="A201" s="1"/>
      <c r="B201" s="1"/>
      <c r="C201" s="1"/>
      <c r="D201" s="15">
        <v>2019</v>
      </c>
      <c r="E201" s="3" t="s">
        <v>28</v>
      </c>
      <c r="F201" s="4" t="s">
        <v>5</v>
      </c>
      <c r="G201" s="11">
        <v>157.69999999999999</v>
      </c>
      <c r="H201" s="16" t="s">
        <v>1</v>
      </c>
      <c r="I201" s="22" t="s">
        <v>40</v>
      </c>
      <c r="J201" s="67">
        <f t="shared" si="14"/>
        <v>116.9014084507042</v>
      </c>
      <c r="K201" s="51" t="s">
        <v>164</v>
      </c>
      <c r="L201" s="60">
        <f>+Table1[[#This Row],[Broj/
Količina]]/prosjeci!S12*100</f>
        <v>81.922077922077918</v>
      </c>
      <c r="M201" s="25" t="s">
        <v>130</v>
      </c>
      <c r="N201" s="67">
        <f>+G201/prosjeci!$C82*100</f>
        <v>94.876165647247561</v>
      </c>
    </row>
    <row r="202" spans="1:14" s="71" customFormat="1" ht="18.95" customHeight="1" x14ac:dyDescent="0.2">
      <c r="A202" s="1"/>
      <c r="B202" s="1"/>
      <c r="C202" s="1"/>
      <c r="D202" s="15">
        <v>2019</v>
      </c>
      <c r="E202" s="3" t="s">
        <v>28</v>
      </c>
      <c r="F202" s="6" t="s">
        <v>13</v>
      </c>
      <c r="G202" s="12">
        <v>157.69999999999999</v>
      </c>
      <c r="H202" s="16" t="s">
        <v>1</v>
      </c>
      <c r="I202" s="21" t="s">
        <v>40</v>
      </c>
      <c r="J202" s="68">
        <f t="shared" si="14"/>
        <v>117.6865671641791</v>
      </c>
      <c r="K202" s="64" t="s">
        <v>164</v>
      </c>
      <c r="L202" s="12">
        <f>+Table1[[#This Row],[Broj/
Količina]]/prosjeci!S13*100</f>
        <v>81.922077922077918</v>
      </c>
      <c r="M202" s="21" t="s">
        <v>131</v>
      </c>
      <c r="N202" s="69">
        <f>+G202/prosjeci!$C83*100</f>
        <v>95.152855993563946</v>
      </c>
    </row>
    <row r="203" spans="1:14" s="71" customFormat="1" ht="18.95" customHeight="1" x14ac:dyDescent="0.2">
      <c r="A203" s="1"/>
      <c r="B203" s="1"/>
      <c r="C203" s="1"/>
      <c r="D203" s="15">
        <v>2019</v>
      </c>
      <c r="E203" s="3" t="s">
        <v>28</v>
      </c>
      <c r="F203" s="8" t="s">
        <v>14</v>
      </c>
      <c r="G203" s="10"/>
      <c r="H203" s="16" t="s">
        <v>1</v>
      </c>
      <c r="I203" s="22" t="s">
        <v>40</v>
      </c>
      <c r="J203" s="67"/>
      <c r="K203" s="51" t="s">
        <v>164</v>
      </c>
      <c r="L203" s="60"/>
      <c r="M203" s="22" t="s">
        <v>131</v>
      </c>
      <c r="N203" s="67"/>
    </row>
    <row r="204" spans="1:14" s="71" customFormat="1" ht="18.95" customHeight="1" x14ac:dyDescent="0.2">
      <c r="A204" s="1"/>
      <c r="B204" s="1"/>
      <c r="C204" s="1"/>
      <c r="D204" s="15">
        <v>2019</v>
      </c>
      <c r="E204" s="3" t="s">
        <v>28</v>
      </c>
      <c r="F204" s="6" t="s">
        <v>15</v>
      </c>
      <c r="G204" s="12"/>
      <c r="H204" s="16" t="s">
        <v>1</v>
      </c>
      <c r="I204" s="21" t="s">
        <v>40</v>
      </c>
      <c r="J204" s="68"/>
      <c r="K204" s="64" t="s">
        <v>164</v>
      </c>
      <c r="L204" s="12"/>
      <c r="M204" s="21" t="s">
        <v>131</v>
      </c>
      <c r="N204" s="69"/>
    </row>
    <row r="205" spans="1:14" s="71" customFormat="1" ht="18.95" customHeight="1" x14ac:dyDescent="0.2">
      <c r="A205" s="1"/>
      <c r="B205" s="1"/>
      <c r="C205" s="1"/>
      <c r="D205" s="15">
        <v>2019</v>
      </c>
      <c r="E205" s="3" t="s">
        <v>29</v>
      </c>
      <c r="F205" s="4" t="s">
        <v>2</v>
      </c>
      <c r="G205" s="5">
        <v>3129</v>
      </c>
      <c r="H205" s="16" t="s">
        <v>0</v>
      </c>
      <c r="I205" s="22" t="s">
        <v>53</v>
      </c>
      <c r="J205" s="67">
        <f>+G205/G177*100</f>
        <v>98.427178357974213</v>
      </c>
      <c r="K205" s="51" t="s">
        <v>165</v>
      </c>
      <c r="L205" s="60">
        <f>+Table1[[#This Row],[Broj/
Količina]]/prosjeci!T2*100</f>
        <v>100.19212295869357</v>
      </c>
      <c r="M205" s="25" t="s">
        <v>132</v>
      </c>
      <c r="N205" s="67">
        <f>+G205/prosjeci!$C58*100</f>
        <v>123.61074532525677</v>
      </c>
    </row>
    <row r="206" spans="1:14" s="71" customFormat="1" ht="18.95" customHeight="1" x14ac:dyDescent="0.2">
      <c r="A206" s="1"/>
      <c r="B206" s="1"/>
      <c r="C206" s="1"/>
      <c r="D206" s="15">
        <v>2019</v>
      </c>
      <c r="E206" s="3" t="s">
        <v>29</v>
      </c>
      <c r="F206" s="6" t="s">
        <v>6</v>
      </c>
      <c r="G206" s="7">
        <v>2606</v>
      </c>
      <c r="H206" s="16" t="s">
        <v>0</v>
      </c>
      <c r="I206" s="21" t="s">
        <v>53</v>
      </c>
      <c r="J206" s="68">
        <f>+G206/G178*100</f>
        <v>94.386091995653757</v>
      </c>
      <c r="K206" s="64" t="s">
        <v>165</v>
      </c>
      <c r="L206" s="12">
        <f>+Table1[[#This Row],[Broj/
Količina]]/prosjeci!T3*100</f>
        <v>99.885013415101582</v>
      </c>
      <c r="M206" s="21" t="s">
        <v>133</v>
      </c>
      <c r="N206" s="69">
        <f>+G206/prosjeci!$C59*100</f>
        <v>121.64780021005951</v>
      </c>
    </row>
    <row r="207" spans="1:14" s="71" customFormat="1" ht="18.95" customHeight="1" x14ac:dyDescent="0.2">
      <c r="A207" s="1"/>
      <c r="B207" s="1"/>
      <c r="C207" s="1"/>
      <c r="D207" s="15">
        <v>2019</v>
      </c>
      <c r="E207" s="3" t="s">
        <v>29</v>
      </c>
      <c r="F207" s="8" t="s">
        <v>7</v>
      </c>
      <c r="G207" s="7">
        <v>6</v>
      </c>
      <c r="H207" s="16" t="s">
        <v>0</v>
      </c>
      <c r="I207" s="22" t="s">
        <v>53</v>
      </c>
      <c r="J207" s="67">
        <f>+G207/G179*100</f>
        <v>150</v>
      </c>
      <c r="K207" s="51" t="s">
        <v>165</v>
      </c>
      <c r="L207" s="60">
        <f>+Table1[[#This Row],[Broj/
Količina]]/prosjeci!T4*100</f>
        <v>150</v>
      </c>
      <c r="M207" s="22" t="s">
        <v>133</v>
      </c>
      <c r="N207" s="67">
        <f>+G207/prosjeci!$C60*100</f>
        <v>118.0327868852459</v>
      </c>
    </row>
    <row r="208" spans="1:14" s="71" customFormat="1" ht="18.95" customHeight="1" x14ac:dyDescent="0.2">
      <c r="A208" s="1"/>
      <c r="B208" s="1"/>
      <c r="C208" s="1"/>
      <c r="D208" s="15">
        <v>2019</v>
      </c>
      <c r="E208" s="3" t="s">
        <v>29</v>
      </c>
      <c r="F208" s="6" t="s">
        <v>8</v>
      </c>
      <c r="G208" s="7">
        <v>423</v>
      </c>
      <c r="H208" s="16" t="s">
        <v>0</v>
      </c>
      <c r="I208" s="21" t="s">
        <v>53</v>
      </c>
      <c r="J208" s="68">
        <f>+G208/G180*100</f>
        <v>126.64670658682635</v>
      </c>
      <c r="K208" s="64" t="s">
        <v>165</v>
      </c>
      <c r="L208" s="12">
        <f>+Table1[[#This Row],[Broj/
Količina]]/prosjeci!T5*100</f>
        <v>104.96277915632754</v>
      </c>
      <c r="M208" s="21" t="s">
        <v>133</v>
      </c>
      <c r="N208" s="69">
        <f>+G208/prosjeci!$C61*100</f>
        <v>157.20037163208426</v>
      </c>
    </row>
    <row r="209" spans="1:14" s="71" customFormat="1" ht="18.95" customHeight="1" x14ac:dyDescent="0.2">
      <c r="A209" s="1"/>
      <c r="B209" s="1"/>
      <c r="C209" s="1"/>
      <c r="D209" s="15">
        <v>2019</v>
      </c>
      <c r="E209" s="3" t="s">
        <v>29</v>
      </c>
      <c r="F209" s="8" t="s">
        <v>9</v>
      </c>
      <c r="G209" s="7">
        <v>94</v>
      </c>
      <c r="H209" s="16" t="s">
        <v>0</v>
      </c>
      <c r="I209" s="22" t="s">
        <v>53</v>
      </c>
      <c r="J209" s="67">
        <f>+G209/G181*100</f>
        <v>117.5</v>
      </c>
      <c r="K209" s="51" t="s">
        <v>165</v>
      </c>
      <c r="L209" s="60">
        <f>+Table1[[#This Row],[Broj/
Količina]]/prosjeci!T6*100</f>
        <v>87.850467289719631</v>
      </c>
      <c r="M209" s="25" t="s">
        <v>132</v>
      </c>
      <c r="N209" s="67">
        <f>+G209/prosjeci!$C62*100</f>
        <v>81.798404641044229</v>
      </c>
    </row>
    <row r="210" spans="1:14" s="71" customFormat="1" ht="18.95" customHeight="1" x14ac:dyDescent="0.2">
      <c r="A210" s="1"/>
      <c r="B210" s="1"/>
      <c r="C210" s="1"/>
      <c r="D210" s="15">
        <v>2019</v>
      </c>
      <c r="E210" s="3" t="s">
        <v>29</v>
      </c>
      <c r="F210" s="6" t="s">
        <v>10</v>
      </c>
      <c r="G210" s="7"/>
      <c r="H210" s="16" t="s">
        <v>0</v>
      </c>
      <c r="I210" s="21" t="s">
        <v>53</v>
      </c>
      <c r="J210" s="68"/>
      <c r="K210" s="64" t="s">
        <v>165</v>
      </c>
      <c r="L210" s="12"/>
      <c r="M210" s="21" t="s">
        <v>133</v>
      </c>
      <c r="N210" s="69"/>
    </row>
    <row r="211" spans="1:14" s="71" customFormat="1" ht="18.95" customHeight="1" x14ac:dyDescent="0.2">
      <c r="A211" s="1"/>
      <c r="B211" s="1"/>
      <c r="C211" s="1"/>
      <c r="D211" s="15">
        <v>2019</v>
      </c>
      <c r="E211" s="3" t="s">
        <v>29</v>
      </c>
      <c r="F211" s="4" t="s">
        <v>3</v>
      </c>
      <c r="G211" s="5">
        <v>4638</v>
      </c>
      <c r="H211" s="16" t="s">
        <v>0</v>
      </c>
      <c r="I211" s="22" t="s">
        <v>53</v>
      </c>
      <c r="J211" s="67">
        <f t="shared" ref="J211:J216" si="15">+G211/G183*100</f>
        <v>142.2263109475621</v>
      </c>
      <c r="K211" s="51" t="s">
        <v>165</v>
      </c>
      <c r="L211" s="60">
        <f>+Table1[[#This Row],[Broj/
Količina]]/prosjeci!T8*100</f>
        <v>102.90658974927891</v>
      </c>
      <c r="M211" s="22" t="s">
        <v>133</v>
      </c>
      <c r="N211" s="67">
        <f>+G211/prosjeci!$C64*100</f>
        <v>119.93535179398771</v>
      </c>
    </row>
    <row r="212" spans="1:14" s="71" customFormat="1" ht="18.95" customHeight="1" x14ac:dyDescent="0.2">
      <c r="A212" s="1"/>
      <c r="B212" s="1"/>
      <c r="C212" s="1"/>
      <c r="D212" s="15">
        <v>2019</v>
      </c>
      <c r="E212" s="3" t="s">
        <v>29</v>
      </c>
      <c r="F212" s="6" t="s">
        <v>11</v>
      </c>
      <c r="G212" s="7">
        <v>4588</v>
      </c>
      <c r="H212" s="16" t="s">
        <v>0</v>
      </c>
      <c r="I212" s="21" t="s">
        <v>53</v>
      </c>
      <c r="J212" s="68">
        <f t="shared" si="15"/>
        <v>142.57302672467372</v>
      </c>
      <c r="K212" s="64" t="s">
        <v>165</v>
      </c>
      <c r="L212" s="12">
        <f>+Table1[[#This Row],[Broj/
Količina]]/prosjeci!T9*100</f>
        <v>103.17067686080503</v>
      </c>
      <c r="M212" s="21" t="s">
        <v>133</v>
      </c>
      <c r="N212" s="69">
        <f>+G212/prosjeci!$C65*100</f>
        <v>121.66265219985415</v>
      </c>
    </row>
    <row r="213" spans="1:14" s="71" customFormat="1" ht="18.95" customHeight="1" x14ac:dyDescent="0.2">
      <c r="A213" s="1"/>
      <c r="B213" s="1"/>
      <c r="C213" s="1"/>
      <c r="D213" s="15">
        <v>2019</v>
      </c>
      <c r="E213" s="3" t="s">
        <v>29</v>
      </c>
      <c r="F213" s="8" t="s">
        <v>12</v>
      </c>
      <c r="G213" s="7">
        <v>50</v>
      </c>
      <c r="H213" s="16" t="s">
        <v>0</v>
      </c>
      <c r="I213" s="22" t="s">
        <v>53</v>
      </c>
      <c r="J213" s="67">
        <f t="shared" si="15"/>
        <v>116.27906976744187</v>
      </c>
      <c r="K213" s="51" t="s">
        <v>165</v>
      </c>
      <c r="L213" s="60">
        <f>+Table1[[#This Row],[Broj/
Količina]]/prosjeci!T10*100</f>
        <v>83.333333333333343</v>
      </c>
      <c r="M213" s="25" t="s">
        <v>132</v>
      </c>
      <c r="N213" s="67">
        <f>+G213/prosjeci!$C66*100</f>
        <v>52.083333333333336</v>
      </c>
    </row>
    <row r="214" spans="1:14" s="71" customFormat="1" ht="18.95" customHeight="1" x14ac:dyDescent="0.2">
      <c r="A214" s="1"/>
      <c r="B214" s="1"/>
      <c r="C214" s="1"/>
      <c r="D214" s="15">
        <v>2019</v>
      </c>
      <c r="E214" s="3" t="s">
        <v>29</v>
      </c>
      <c r="F214" s="9" t="s">
        <v>4</v>
      </c>
      <c r="G214" s="5">
        <v>1444</v>
      </c>
      <c r="H214" s="16" t="s">
        <v>0</v>
      </c>
      <c r="I214" s="21" t="s">
        <v>53</v>
      </c>
      <c r="J214" s="68">
        <f t="shared" si="15"/>
        <v>140.19417475728156</v>
      </c>
      <c r="K214" s="64" t="s">
        <v>165</v>
      </c>
      <c r="L214" s="12">
        <f>+Table1[[#This Row],[Broj/
Količina]]/prosjeci!T11*100</f>
        <v>138.71277617675312</v>
      </c>
      <c r="M214" s="21" t="s">
        <v>133</v>
      </c>
      <c r="N214" s="69">
        <f>+G214/prosjeci!$C67*100</f>
        <v>101.6364596163998</v>
      </c>
    </row>
    <row r="215" spans="1:14" s="71" customFormat="1" ht="18.95" customHeight="1" x14ac:dyDescent="0.2">
      <c r="A215" s="1"/>
      <c r="B215" s="1"/>
      <c r="C215" s="1"/>
      <c r="D215" s="15">
        <v>2019</v>
      </c>
      <c r="E215" s="3" t="s">
        <v>29</v>
      </c>
      <c r="F215" s="4" t="s">
        <v>5</v>
      </c>
      <c r="G215" s="5">
        <v>90085</v>
      </c>
      <c r="H215" s="16" t="s">
        <v>0</v>
      </c>
      <c r="I215" s="22" t="s">
        <v>53</v>
      </c>
      <c r="J215" s="67">
        <f t="shared" si="15"/>
        <v>101.28282964561973</v>
      </c>
      <c r="K215" s="51" t="s">
        <v>165</v>
      </c>
      <c r="L215" s="60">
        <f>+Table1[[#This Row],[Broj/
Količina]]/prosjeci!T12*100</f>
        <v>74.895453147213615</v>
      </c>
      <c r="M215" s="22" t="s">
        <v>133</v>
      </c>
      <c r="N215" s="67">
        <f>+G215/prosjeci!$C68*100</f>
        <v>87.600077793264404</v>
      </c>
    </row>
    <row r="216" spans="1:14" s="71" customFormat="1" ht="18.95" customHeight="1" x14ac:dyDescent="0.2">
      <c r="A216" s="1"/>
      <c r="B216" s="1"/>
      <c r="C216" s="1"/>
      <c r="D216" s="15">
        <v>2019</v>
      </c>
      <c r="E216" s="3" t="s">
        <v>29</v>
      </c>
      <c r="F216" s="6" t="s">
        <v>13</v>
      </c>
      <c r="G216" s="7">
        <v>90010</v>
      </c>
      <c r="H216" s="16" t="s">
        <v>0</v>
      </c>
      <c r="I216" s="21" t="s">
        <v>53</v>
      </c>
      <c r="J216" s="68">
        <f t="shared" si="15"/>
        <v>101.19850692570607</v>
      </c>
      <c r="K216" s="64" t="s">
        <v>165</v>
      </c>
      <c r="L216" s="12">
        <f>+Table1[[#This Row],[Broj/
Količina]]/prosjeci!T13*100</f>
        <v>74.833099159468247</v>
      </c>
      <c r="M216" s="21" t="s">
        <v>133</v>
      </c>
      <c r="N216" s="69">
        <f>+G216/prosjeci!$C69*100</f>
        <v>87.57959330285145</v>
      </c>
    </row>
    <row r="217" spans="1:14" s="71" customFormat="1" ht="18.95" customHeight="1" x14ac:dyDescent="0.2">
      <c r="A217" s="1"/>
      <c r="B217" s="1"/>
      <c r="C217" s="1"/>
      <c r="D217" s="15">
        <v>2019</v>
      </c>
      <c r="E217" s="3" t="s">
        <v>29</v>
      </c>
      <c r="F217" s="8" t="s">
        <v>14</v>
      </c>
      <c r="G217" s="10"/>
      <c r="H217" s="16" t="s">
        <v>0</v>
      </c>
      <c r="I217" s="22" t="s">
        <v>53</v>
      </c>
      <c r="J217" s="67"/>
      <c r="K217" s="51" t="s">
        <v>165</v>
      </c>
      <c r="L217" s="24"/>
      <c r="M217" s="25" t="s">
        <v>132</v>
      </c>
      <c r="N217" s="67"/>
    </row>
    <row r="218" spans="1:14" s="71" customFormat="1" ht="18.95" customHeight="1" x14ac:dyDescent="0.2">
      <c r="A218" s="1"/>
      <c r="B218" s="1"/>
      <c r="C218" s="1"/>
      <c r="D218" s="15">
        <v>2019</v>
      </c>
      <c r="E218" s="3" t="s">
        <v>29</v>
      </c>
      <c r="F218" s="6" t="s">
        <v>15</v>
      </c>
      <c r="G218" s="10">
        <v>75</v>
      </c>
      <c r="H218" s="16" t="s">
        <v>0</v>
      </c>
      <c r="I218" s="21" t="s">
        <v>53</v>
      </c>
      <c r="J218" s="68"/>
      <c r="K218" s="64" t="s">
        <v>165</v>
      </c>
      <c r="L218" s="12"/>
      <c r="M218" s="21" t="s">
        <v>133</v>
      </c>
      <c r="N218" s="69">
        <f>+G218/prosjeci!$C71*100</f>
        <v>121.78619756427605</v>
      </c>
    </row>
    <row r="219" spans="1:14" s="71" customFormat="1" ht="18.95" customHeight="1" x14ac:dyDescent="0.2">
      <c r="A219" s="1"/>
      <c r="B219" s="1"/>
      <c r="C219" s="1"/>
      <c r="D219" s="15">
        <v>2019</v>
      </c>
      <c r="E219" s="3" t="s">
        <v>29</v>
      </c>
      <c r="F219" s="4" t="s">
        <v>2</v>
      </c>
      <c r="G219" s="11">
        <v>545.70000000000005</v>
      </c>
      <c r="H219" s="16" t="s">
        <v>1</v>
      </c>
      <c r="I219" s="22" t="s">
        <v>53</v>
      </c>
      <c r="J219" s="67">
        <f>+G219/G191*100</f>
        <v>94.346473029045654</v>
      </c>
      <c r="K219" s="51" t="s">
        <v>165</v>
      </c>
      <c r="L219" s="60">
        <f>+Table1[[#This Row],[Broj/
Količina]]/prosjeci!U2*100</f>
        <v>100.29406359125161</v>
      </c>
      <c r="M219" s="22" t="s">
        <v>133</v>
      </c>
      <c r="N219" s="67">
        <f>+G219/prosjeci!$C72*100</f>
        <v>127.82603603427746</v>
      </c>
    </row>
    <row r="220" spans="1:14" s="71" customFormat="1" ht="18.95" customHeight="1" x14ac:dyDescent="0.2">
      <c r="A220" s="1"/>
      <c r="B220" s="1"/>
      <c r="C220" s="1"/>
      <c r="D220" s="15">
        <v>2019</v>
      </c>
      <c r="E220" s="3" t="s">
        <v>29</v>
      </c>
      <c r="F220" s="6" t="s">
        <v>6</v>
      </c>
      <c r="G220" s="12">
        <v>411.6</v>
      </c>
      <c r="H220" s="16" t="s">
        <v>1</v>
      </c>
      <c r="I220" s="21" t="s">
        <v>53</v>
      </c>
      <c r="J220" s="68">
        <f>+G220/G192*100</f>
        <v>86.108786610878667</v>
      </c>
      <c r="K220" s="64" t="s">
        <v>165</v>
      </c>
      <c r="L220" s="12">
        <f>+Table1[[#This Row],[Broj/
Količina]]/prosjeci!U3*100</f>
        <v>99.180722891566276</v>
      </c>
      <c r="M220" s="21" t="s">
        <v>133</v>
      </c>
      <c r="N220" s="69">
        <f>+G220/prosjeci!$C73*100</f>
        <v>124.66431095406361</v>
      </c>
    </row>
    <row r="221" spans="1:14" s="71" customFormat="1" ht="18.95" customHeight="1" x14ac:dyDescent="0.2">
      <c r="A221" s="1"/>
      <c r="B221" s="1"/>
      <c r="C221" s="1"/>
      <c r="D221" s="15">
        <v>2019</v>
      </c>
      <c r="E221" s="3" t="s">
        <v>29</v>
      </c>
      <c r="F221" s="8" t="s">
        <v>7</v>
      </c>
      <c r="G221" s="12">
        <v>1.1000000000000001</v>
      </c>
      <c r="H221" s="16" t="s">
        <v>1</v>
      </c>
      <c r="I221" s="22" t="s">
        <v>53</v>
      </c>
      <c r="J221" s="67">
        <f>+G221/G193*100</f>
        <v>137.5</v>
      </c>
      <c r="K221" s="51" t="s">
        <v>165</v>
      </c>
      <c r="L221" s="60">
        <f>+Table1[[#This Row],[Broj/
Količina]]/prosjeci!U4*100</f>
        <v>122.22222222222223</v>
      </c>
      <c r="M221" s="25" t="s">
        <v>132</v>
      </c>
      <c r="N221" s="67">
        <f>+G221/prosjeci!$C74*100</f>
        <v>106.88259109311741</v>
      </c>
    </row>
    <row r="222" spans="1:14" s="71" customFormat="1" ht="18.95" customHeight="1" x14ac:dyDescent="0.2">
      <c r="A222" s="1"/>
      <c r="B222" s="1"/>
      <c r="C222" s="1"/>
      <c r="D222" s="15">
        <v>2019</v>
      </c>
      <c r="E222" s="3" t="s">
        <v>29</v>
      </c>
      <c r="F222" s="6" t="s">
        <v>8</v>
      </c>
      <c r="G222" s="12">
        <v>101.5</v>
      </c>
      <c r="H222" s="16" t="s">
        <v>1</v>
      </c>
      <c r="I222" s="21" t="s">
        <v>53</v>
      </c>
      <c r="J222" s="68">
        <f>+G222/G194*100</f>
        <v>130.63063063063063</v>
      </c>
      <c r="K222" s="64" t="s">
        <v>165</v>
      </c>
      <c r="L222" s="12">
        <f>+Table1[[#This Row],[Broj/
Količina]]/prosjeci!U5*100</f>
        <v>106.61764705882352</v>
      </c>
      <c r="M222" s="21" t="s">
        <v>133</v>
      </c>
      <c r="N222" s="69">
        <f>+G222/prosjeci!$C75*100</f>
        <v>158.96632732967896</v>
      </c>
    </row>
    <row r="223" spans="1:14" s="71" customFormat="1" ht="18.95" customHeight="1" x14ac:dyDescent="0.2">
      <c r="A223" s="1"/>
      <c r="B223" s="1"/>
      <c r="C223" s="1"/>
      <c r="D223" s="15">
        <v>2019</v>
      </c>
      <c r="E223" s="3" t="s">
        <v>29</v>
      </c>
      <c r="F223" s="8" t="s">
        <v>9</v>
      </c>
      <c r="G223" s="12">
        <v>31.5</v>
      </c>
      <c r="H223" s="16" t="s">
        <v>1</v>
      </c>
      <c r="I223" s="22" t="s">
        <v>53</v>
      </c>
      <c r="J223" s="67">
        <f>+G223/G195*100</f>
        <v>143.8356164383562</v>
      </c>
      <c r="K223" s="51" t="s">
        <v>165</v>
      </c>
      <c r="L223" s="60">
        <f>+Table1[[#This Row],[Broj/
Količina]]/prosjeci!U6*100</f>
        <v>95.454545454545453</v>
      </c>
      <c r="M223" s="22" t="s">
        <v>133</v>
      </c>
      <c r="N223" s="67">
        <f>+G223/prosjeci!$C76*100</f>
        <v>98.87522887784462</v>
      </c>
    </row>
    <row r="224" spans="1:14" s="71" customFormat="1" ht="18.95" customHeight="1" x14ac:dyDescent="0.2">
      <c r="A224" s="1"/>
      <c r="B224" s="1"/>
      <c r="C224" s="1"/>
      <c r="D224" s="15">
        <v>2019</v>
      </c>
      <c r="E224" s="3" t="s">
        <v>29</v>
      </c>
      <c r="F224" s="6" t="s">
        <v>10</v>
      </c>
      <c r="G224" s="12"/>
      <c r="H224" s="16" t="s">
        <v>1</v>
      </c>
      <c r="I224" s="21" t="s">
        <v>53</v>
      </c>
      <c r="J224" s="68"/>
      <c r="K224" s="64" t="s">
        <v>165</v>
      </c>
      <c r="L224" s="12"/>
      <c r="M224" s="21" t="s">
        <v>133</v>
      </c>
      <c r="N224" s="69"/>
    </row>
    <row r="225" spans="1:14" s="71" customFormat="1" ht="18.95" customHeight="1" x14ac:dyDescent="0.2">
      <c r="A225" s="1"/>
      <c r="B225" s="1"/>
      <c r="C225" s="1"/>
      <c r="D225" s="15">
        <v>2019</v>
      </c>
      <c r="E225" s="3" t="s">
        <v>29</v>
      </c>
      <c r="F225" s="4" t="s">
        <v>3</v>
      </c>
      <c r="G225" s="11">
        <v>104.7</v>
      </c>
      <c r="H225" s="16" t="s">
        <v>1</v>
      </c>
      <c r="I225" s="22" t="s">
        <v>53</v>
      </c>
      <c r="J225" s="67">
        <f t="shared" ref="J225:J230" si="16">+G225/G197*100</f>
        <v>162.07430340557278</v>
      </c>
      <c r="K225" s="51" t="s">
        <v>165</v>
      </c>
      <c r="L225" s="60">
        <f>+Table1[[#This Row],[Broj/
Količina]]/prosjeci!U8*100</f>
        <v>122.1703617269545</v>
      </c>
      <c r="M225" s="25" t="s">
        <v>132</v>
      </c>
      <c r="N225" s="67">
        <f>+G225/prosjeci!$C78*100</f>
        <v>135.30482354588236</v>
      </c>
    </row>
    <row r="226" spans="1:14" s="71" customFormat="1" ht="18.95" customHeight="1" x14ac:dyDescent="0.2">
      <c r="A226" s="1"/>
      <c r="B226" s="1"/>
      <c r="C226" s="1"/>
      <c r="D226" s="15">
        <v>2019</v>
      </c>
      <c r="E226" s="3" t="s">
        <v>29</v>
      </c>
      <c r="F226" s="6" t="s">
        <v>11</v>
      </c>
      <c r="G226" s="12">
        <v>103.9</v>
      </c>
      <c r="H226" s="16" t="s">
        <v>1</v>
      </c>
      <c r="I226" s="21" t="s">
        <v>53</v>
      </c>
      <c r="J226" s="68">
        <f t="shared" si="16"/>
        <v>162.34375</v>
      </c>
      <c r="K226" s="64" t="s">
        <v>165</v>
      </c>
      <c r="L226" s="12">
        <f>+Table1[[#This Row],[Broj/
Količina]]/prosjeci!U9*100</f>
        <v>122.5235849056604</v>
      </c>
      <c r="M226" s="21" t="s">
        <v>133</v>
      </c>
      <c r="N226" s="69">
        <f>+G226/prosjeci!$C79*100</f>
        <v>137.75273450447463</v>
      </c>
    </row>
    <row r="227" spans="1:14" s="71" customFormat="1" ht="18.95" customHeight="1" x14ac:dyDescent="0.2">
      <c r="A227" s="1"/>
      <c r="B227" s="1"/>
      <c r="C227" s="1"/>
      <c r="D227" s="15">
        <v>2019</v>
      </c>
      <c r="E227" s="3" t="s">
        <v>29</v>
      </c>
      <c r="F227" s="8" t="s">
        <v>12</v>
      </c>
      <c r="G227" s="12">
        <v>0.8</v>
      </c>
      <c r="H227" s="16" t="s">
        <v>1</v>
      </c>
      <c r="I227" s="22" t="s">
        <v>53</v>
      </c>
      <c r="J227" s="67">
        <f t="shared" si="16"/>
        <v>133.33333333333334</v>
      </c>
      <c r="K227" s="51" t="s">
        <v>165</v>
      </c>
      <c r="L227" s="60">
        <f>+Table1[[#This Row],[Broj/
Količina]]/prosjeci!U10*100</f>
        <v>88.8888888888889</v>
      </c>
      <c r="M227" s="22" t="s">
        <v>133</v>
      </c>
      <c r="N227" s="67">
        <f>+G227/prosjeci!$C80*100</f>
        <v>40.851063829787229</v>
      </c>
    </row>
    <row r="228" spans="1:14" s="71" customFormat="1" ht="18.95" customHeight="1" x14ac:dyDescent="0.2">
      <c r="A228" s="1"/>
      <c r="B228" s="1"/>
      <c r="C228" s="1"/>
      <c r="D228" s="15">
        <v>2019</v>
      </c>
      <c r="E228" s="3" t="s">
        <v>29</v>
      </c>
      <c r="F228" s="9" t="s">
        <v>4</v>
      </c>
      <c r="G228" s="11">
        <v>27.1</v>
      </c>
      <c r="H228" s="16" t="s">
        <v>1</v>
      </c>
      <c r="I228" s="21" t="s">
        <v>53</v>
      </c>
      <c r="J228" s="68">
        <f t="shared" si="16"/>
        <v>64.523809523809533</v>
      </c>
      <c r="K228" s="64" t="s">
        <v>165</v>
      </c>
      <c r="L228" s="12">
        <f>+Table1[[#This Row],[Broj/
Količina]]/prosjeci!U11*100</f>
        <v>81.873111782477338</v>
      </c>
      <c r="M228" s="21" t="s">
        <v>133</v>
      </c>
      <c r="N228" s="69">
        <f>+G228/prosjeci!$C81*100</f>
        <v>82.748091603053439</v>
      </c>
    </row>
    <row r="229" spans="1:14" s="71" customFormat="1" ht="18.95" customHeight="1" x14ac:dyDescent="0.2">
      <c r="A229" s="1"/>
      <c r="B229" s="1"/>
      <c r="C229" s="1"/>
      <c r="D229" s="15">
        <v>2019</v>
      </c>
      <c r="E229" s="3" t="s">
        <v>29</v>
      </c>
      <c r="F229" s="4" t="s">
        <v>5</v>
      </c>
      <c r="G229" s="11">
        <v>160.5</v>
      </c>
      <c r="H229" s="16" t="s">
        <v>1</v>
      </c>
      <c r="I229" s="22" t="s">
        <v>53</v>
      </c>
      <c r="J229" s="67">
        <f t="shared" si="16"/>
        <v>101.77552314521243</v>
      </c>
      <c r="K229" s="51" t="s">
        <v>165</v>
      </c>
      <c r="L229" s="60">
        <f>+Table1[[#This Row],[Broj/
Količina]]/prosjeci!U12*100</f>
        <v>80.775037745344747</v>
      </c>
      <c r="M229" s="25" t="s">
        <v>132</v>
      </c>
      <c r="N229" s="67">
        <f>+G229/prosjeci!$C82*100</f>
        <v>96.560713927604539</v>
      </c>
    </row>
    <row r="230" spans="1:14" s="71" customFormat="1" ht="18.95" customHeight="1" x14ac:dyDescent="0.2">
      <c r="A230" s="1"/>
      <c r="B230" s="1"/>
      <c r="C230" s="1"/>
      <c r="D230" s="15">
        <v>2019</v>
      </c>
      <c r="E230" s="3" t="s">
        <v>29</v>
      </c>
      <c r="F230" s="6" t="s">
        <v>13</v>
      </c>
      <c r="G230" s="12">
        <v>159.9</v>
      </c>
      <c r="H230" s="16" t="s">
        <v>1</v>
      </c>
      <c r="I230" s="21" t="s">
        <v>53</v>
      </c>
      <c r="J230" s="68">
        <f t="shared" si="16"/>
        <v>101.39505389980978</v>
      </c>
      <c r="K230" s="64" t="s">
        <v>165</v>
      </c>
      <c r="L230" s="12">
        <f>+Table1[[#This Row],[Broj/
Količina]]/prosjeci!U13*100</f>
        <v>80.473074987418229</v>
      </c>
      <c r="M230" s="21" t="s">
        <v>133</v>
      </c>
      <c r="N230" s="69">
        <f>+G230/prosjeci!$C83*100</f>
        <v>96.480289621882548</v>
      </c>
    </row>
    <row r="231" spans="1:14" s="71" customFormat="1" ht="18.95" customHeight="1" x14ac:dyDescent="0.2">
      <c r="A231" s="1"/>
      <c r="B231" s="1"/>
      <c r="C231" s="1"/>
      <c r="D231" s="15">
        <v>2019</v>
      </c>
      <c r="E231" s="3" t="s">
        <v>29</v>
      </c>
      <c r="F231" s="8" t="s">
        <v>14</v>
      </c>
      <c r="G231" s="10"/>
      <c r="H231" s="16" t="s">
        <v>1</v>
      </c>
      <c r="I231" s="22" t="s">
        <v>53</v>
      </c>
      <c r="J231" s="67"/>
      <c r="K231" s="51" t="s">
        <v>165</v>
      </c>
      <c r="L231" s="60"/>
      <c r="M231" s="22" t="s">
        <v>133</v>
      </c>
      <c r="N231" s="67"/>
    </row>
    <row r="232" spans="1:14" s="71" customFormat="1" ht="18.95" customHeight="1" x14ac:dyDescent="0.2">
      <c r="A232" s="1"/>
      <c r="B232" s="1"/>
      <c r="C232" s="1"/>
      <c r="D232" s="15">
        <v>2019</v>
      </c>
      <c r="E232" s="3" t="s">
        <v>29</v>
      </c>
      <c r="F232" s="6" t="s">
        <v>15</v>
      </c>
      <c r="G232" s="12">
        <v>0.6</v>
      </c>
      <c r="H232" s="16" t="s">
        <v>1</v>
      </c>
      <c r="I232" s="21" t="s">
        <v>53</v>
      </c>
      <c r="J232" s="68"/>
      <c r="K232" s="64" t="s">
        <v>165</v>
      </c>
      <c r="L232" s="12"/>
      <c r="M232" s="21" t="s">
        <v>133</v>
      </c>
      <c r="N232" s="69">
        <f>+G232/prosjeci!$C85*100</f>
        <v>124.13793103448273</v>
      </c>
    </row>
    <row r="233" spans="1:14" s="71" customFormat="1" ht="18.95" customHeight="1" x14ac:dyDescent="0.2">
      <c r="A233" s="1"/>
      <c r="B233" s="1"/>
      <c r="C233" s="1"/>
      <c r="D233" s="15">
        <v>2019</v>
      </c>
      <c r="E233" s="3" t="s">
        <v>30</v>
      </c>
      <c r="F233" s="4" t="s">
        <v>2</v>
      </c>
      <c r="G233" s="5">
        <v>2596</v>
      </c>
      <c r="H233" s="16" t="s">
        <v>0</v>
      </c>
      <c r="I233" s="22" t="s">
        <v>54</v>
      </c>
      <c r="J233" s="67">
        <f>+G233/G205*100</f>
        <v>82.965803771172901</v>
      </c>
      <c r="K233" s="51" t="s">
        <v>166</v>
      </c>
      <c r="L233" s="60">
        <f>+Table1[[#This Row],[Broj/
Količina]]/prosjeci!V2*100</f>
        <v>103.42629482071712</v>
      </c>
      <c r="M233" s="25" t="s">
        <v>134</v>
      </c>
      <c r="N233" s="67">
        <f>+G233/prosjeci!$C58*100</f>
        <v>102.55464840663682</v>
      </c>
    </row>
    <row r="234" spans="1:14" s="71" customFormat="1" ht="18.95" customHeight="1" x14ac:dyDescent="0.2">
      <c r="A234" s="1"/>
      <c r="B234" s="1"/>
      <c r="C234" s="1"/>
      <c r="D234" s="15">
        <v>2019</v>
      </c>
      <c r="E234" s="3" t="s">
        <v>30</v>
      </c>
      <c r="F234" s="6" t="s">
        <v>6</v>
      </c>
      <c r="G234" s="7">
        <v>2291</v>
      </c>
      <c r="H234" s="16" t="s">
        <v>0</v>
      </c>
      <c r="I234" s="21" t="s">
        <v>55</v>
      </c>
      <c r="J234" s="68">
        <f>+G234/G206*100</f>
        <v>87.912509593246355</v>
      </c>
      <c r="K234" s="64" t="s">
        <v>166</v>
      </c>
      <c r="L234" s="12">
        <f>+Table1[[#This Row],[Broj/
Količina]]/prosjeci!V3*100</f>
        <v>101.86749666518453</v>
      </c>
      <c r="M234" s="21" t="s">
        <v>135</v>
      </c>
      <c r="N234" s="69">
        <f>+G234/prosjeci!$C59*100</f>
        <v>106.94363402964173</v>
      </c>
    </row>
    <row r="235" spans="1:14" s="71" customFormat="1" ht="18.95" customHeight="1" x14ac:dyDescent="0.2">
      <c r="A235" s="1"/>
      <c r="B235" s="1"/>
      <c r="C235" s="1"/>
      <c r="D235" s="15">
        <v>2019</v>
      </c>
      <c r="E235" s="3" t="s">
        <v>30</v>
      </c>
      <c r="F235" s="8" t="s">
        <v>7</v>
      </c>
      <c r="G235" s="7">
        <v>7</v>
      </c>
      <c r="H235" s="16" t="s">
        <v>0</v>
      </c>
      <c r="I235" s="22" t="s">
        <v>55</v>
      </c>
      <c r="J235" s="67">
        <f>+G235/G207*100</f>
        <v>116.66666666666667</v>
      </c>
      <c r="K235" s="51" t="s">
        <v>166</v>
      </c>
      <c r="L235" s="60">
        <f>+Table1[[#This Row],[Broj/
Količina]]/prosjeci!V4*100</f>
        <v>30.434782608695656</v>
      </c>
      <c r="M235" s="22" t="s">
        <v>135</v>
      </c>
      <c r="N235" s="67">
        <f>+G235/prosjeci!$C60*100</f>
        <v>137.70491803278688</v>
      </c>
    </row>
    <row r="236" spans="1:14" s="71" customFormat="1" ht="18.95" customHeight="1" x14ac:dyDescent="0.2">
      <c r="A236" s="1"/>
      <c r="B236" s="1"/>
      <c r="C236" s="1"/>
      <c r="D236" s="15">
        <v>2019</v>
      </c>
      <c r="E236" s="3" t="s">
        <v>30</v>
      </c>
      <c r="F236" s="6" t="s">
        <v>8</v>
      </c>
      <c r="G236" s="7">
        <v>218</v>
      </c>
      <c r="H236" s="16" t="s">
        <v>0</v>
      </c>
      <c r="I236" s="21" t="s">
        <v>55</v>
      </c>
      <c r="J236" s="68">
        <f>+G236/G208*100</f>
        <v>51.536643026004725</v>
      </c>
      <c r="K236" s="64" t="s">
        <v>166</v>
      </c>
      <c r="L236" s="12">
        <f>+Table1[[#This Row],[Broj/
Količina]]/prosjeci!V5*100</f>
        <v>142.48366013071896</v>
      </c>
      <c r="M236" s="21" t="s">
        <v>135</v>
      </c>
      <c r="N236" s="69">
        <f>+G236/prosjeci!$C61*100</f>
        <v>81.015794363580056</v>
      </c>
    </row>
    <row r="237" spans="1:14" s="71" customFormat="1" ht="18.95" customHeight="1" x14ac:dyDescent="0.2">
      <c r="A237" s="1"/>
      <c r="B237" s="1"/>
      <c r="C237" s="1"/>
      <c r="D237" s="15">
        <v>2019</v>
      </c>
      <c r="E237" s="3" t="s">
        <v>30</v>
      </c>
      <c r="F237" s="8" t="s">
        <v>9</v>
      </c>
      <c r="G237" s="7">
        <v>80</v>
      </c>
      <c r="H237" s="16" t="s">
        <v>0</v>
      </c>
      <c r="I237" s="22" t="s">
        <v>55</v>
      </c>
      <c r="J237" s="67">
        <f>+G237/G209*100</f>
        <v>85.106382978723403</v>
      </c>
      <c r="K237" s="51" t="s">
        <v>166</v>
      </c>
      <c r="L237" s="60">
        <f>+Table1[[#This Row],[Broj/
Količina]]/prosjeci!V6*100</f>
        <v>94.117647058823522</v>
      </c>
      <c r="M237" s="25" t="s">
        <v>134</v>
      </c>
      <c r="N237" s="67">
        <f>+G237/prosjeci!$C62*100</f>
        <v>69.615663524292955</v>
      </c>
    </row>
    <row r="238" spans="1:14" s="71" customFormat="1" ht="18.95" customHeight="1" x14ac:dyDescent="0.2">
      <c r="A238" s="1"/>
      <c r="B238" s="1"/>
      <c r="C238" s="1"/>
      <c r="D238" s="15">
        <v>2019</v>
      </c>
      <c r="E238" s="3" t="s">
        <v>30</v>
      </c>
      <c r="F238" s="6" t="s">
        <v>10</v>
      </c>
      <c r="G238" s="7"/>
      <c r="H238" s="16" t="s">
        <v>0</v>
      </c>
      <c r="I238" s="21" t="s">
        <v>55</v>
      </c>
      <c r="J238" s="68"/>
      <c r="K238" s="64" t="s">
        <v>166</v>
      </c>
      <c r="L238" s="12"/>
      <c r="M238" s="21" t="s">
        <v>135</v>
      </c>
      <c r="N238" s="69"/>
    </row>
    <row r="239" spans="1:14" s="71" customFormat="1" ht="18.95" customHeight="1" x14ac:dyDescent="0.2">
      <c r="A239" s="1"/>
      <c r="B239" s="1"/>
      <c r="C239" s="1"/>
      <c r="D239" s="15">
        <v>2019</v>
      </c>
      <c r="E239" s="3" t="s">
        <v>30</v>
      </c>
      <c r="F239" s="4" t="s">
        <v>3</v>
      </c>
      <c r="G239" s="5">
        <v>7028</v>
      </c>
      <c r="H239" s="16" t="s">
        <v>0</v>
      </c>
      <c r="I239" s="22" t="s">
        <v>55</v>
      </c>
      <c r="J239" s="67">
        <f>+G239/G211*100</f>
        <v>151.53083225528246</v>
      </c>
      <c r="K239" s="51" t="s">
        <v>166</v>
      </c>
      <c r="L239" s="60">
        <f>+Table1[[#This Row],[Broj/
Količina]]/prosjeci!V8*100</f>
        <v>124.56575682382135</v>
      </c>
      <c r="M239" s="22" t="s">
        <v>135</v>
      </c>
      <c r="N239" s="67">
        <f>+G239/prosjeci!$C64*100</f>
        <v>181.73903674173042</v>
      </c>
    </row>
    <row r="240" spans="1:14" s="71" customFormat="1" ht="18.95" customHeight="1" x14ac:dyDescent="0.2">
      <c r="A240" s="1"/>
      <c r="B240" s="1"/>
      <c r="C240" s="1"/>
      <c r="D240" s="15">
        <v>2019</v>
      </c>
      <c r="E240" s="3" t="s">
        <v>30</v>
      </c>
      <c r="F240" s="6" t="s">
        <v>11</v>
      </c>
      <c r="G240" s="7">
        <v>6863</v>
      </c>
      <c r="H240" s="16" t="s">
        <v>0</v>
      </c>
      <c r="I240" s="21" t="s">
        <v>55</v>
      </c>
      <c r="J240" s="68">
        <f>+G240/G212*100</f>
        <v>149.58587619877943</v>
      </c>
      <c r="K240" s="64" t="s">
        <v>166</v>
      </c>
      <c r="L240" s="12">
        <f>+Table1[[#This Row],[Broj/
Količina]]/prosjeci!V9*100</f>
        <v>123.21364452423697</v>
      </c>
      <c r="M240" s="21" t="s">
        <v>135</v>
      </c>
      <c r="N240" s="69">
        <f>+G240/prosjeci!$C65*100</f>
        <v>181.99014429982543</v>
      </c>
    </row>
    <row r="241" spans="1:14" s="71" customFormat="1" ht="18.95" customHeight="1" x14ac:dyDescent="0.2">
      <c r="A241" s="1"/>
      <c r="B241" s="1"/>
      <c r="C241" s="1"/>
      <c r="D241" s="15">
        <v>2019</v>
      </c>
      <c r="E241" s="3" t="s">
        <v>30</v>
      </c>
      <c r="F241" s="8" t="s">
        <v>12</v>
      </c>
      <c r="G241" s="7">
        <v>165</v>
      </c>
      <c r="H241" s="16" t="s">
        <v>0</v>
      </c>
      <c r="I241" s="22" t="s">
        <v>55</v>
      </c>
      <c r="J241" s="67">
        <v>300</v>
      </c>
      <c r="K241" s="51" t="s">
        <v>166</v>
      </c>
      <c r="L241" s="60">
        <f>+Table1[[#This Row],[Broj/
Količina]]/prosjeci!V10*100</f>
        <v>229.16666666666666</v>
      </c>
      <c r="M241" s="25" t="s">
        <v>134</v>
      </c>
      <c r="N241" s="67">
        <f>+G241/prosjeci!$C66*100</f>
        <v>171.875</v>
      </c>
    </row>
    <row r="242" spans="1:14" s="71" customFormat="1" ht="18.95" customHeight="1" x14ac:dyDescent="0.2">
      <c r="A242" s="1"/>
      <c r="B242" s="1"/>
      <c r="C242" s="1"/>
      <c r="D242" s="15">
        <v>2019</v>
      </c>
      <c r="E242" s="3" t="s">
        <v>30</v>
      </c>
      <c r="F242" s="9" t="s">
        <v>4</v>
      </c>
      <c r="G242" s="5">
        <v>1474</v>
      </c>
      <c r="H242" s="16" t="s">
        <v>0</v>
      </c>
      <c r="I242" s="21" t="s">
        <v>55</v>
      </c>
      <c r="J242" s="68">
        <f>+G242/G214*100</f>
        <v>102.0775623268698</v>
      </c>
      <c r="K242" s="64" t="s">
        <v>166</v>
      </c>
      <c r="L242" s="12">
        <f>+Table1[[#This Row],[Broj/
Količina]]/prosjeci!V11*100</f>
        <v>208.78186968838529</v>
      </c>
      <c r="M242" s="21" t="s">
        <v>135</v>
      </c>
      <c r="N242" s="69">
        <f>+G242/prosjeci!$C67*100</f>
        <v>103.74802041175435</v>
      </c>
    </row>
    <row r="243" spans="1:14" s="71" customFormat="1" ht="18.95" customHeight="1" x14ac:dyDescent="0.2">
      <c r="A243" s="1"/>
      <c r="B243" s="1"/>
      <c r="C243" s="1"/>
      <c r="D243" s="15">
        <v>2019</v>
      </c>
      <c r="E243" s="3" t="s">
        <v>30</v>
      </c>
      <c r="F243" s="4" t="s">
        <v>5</v>
      </c>
      <c r="G243" s="5">
        <v>83992</v>
      </c>
      <c r="H243" s="16" t="s">
        <v>0</v>
      </c>
      <c r="I243" s="22" t="s">
        <v>55</v>
      </c>
      <c r="J243" s="67">
        <f>+G243/G215*100</f>
        <v>93.236387855913861</v>
      </c>
      <c r="K243" s="51" t="s">
        <v>166</v>
      </c>
      <c r="L243" s="60">
        <f>+Table1[[#This Row],[Broj/
Količina]]/prosjeci!V12*100</f>
        <v>75.788637840179021</v>
      </c>
      <c r="M243" s="22" t="s">
        <v>135</v>
      </c>
      <c r="N243" s="67">
        <f>+G243/prosjeci!$C68*100</f>
        <v>81.67514829341026</v>
      </c>
    </row>
    <row r="244" spans="1:14" s="71" customFormat="1" ht="18.95" customHeight="1" x14ac:dyDescent="0.2">
      <c r="A244" s="1"/>
      <c r="B244" s="1"/>
      <c r="C244" s="1"/>
      <c r="D244" s="15">
        <v>2019</v>
      </c>
      <c r="E244" s="3" t="s">
        <v>30</v>
      </c>
      <c r="F244" s="6" t="s">
        <v>13</v>
      </c>
      <c r="G244" s="7">
        <v>83970</v>
      </c>
      <c r="H244" s="16" t="s">
        <v>0</v>
      </c>
      <c r="I244" s="21" t="s">
        <v>55</v>
      </c>
      <c r="J244" s="68">
        <f>+G244/G216*100</f>
        <v>93.289634485057221</v>
      </c>
      <c r="K244" s="64" t="s">
        <v>166</v>
      </c>
      <c r="L244" s="12">
        <f>+Table1[[#This Row],[Broj/
Količina]]/prosjeci!V13*100</f>
        <v>75.76878654443081</v>
      </c>
      <c r="M244" s="21" t="s">
        <v>135</v>
      </c>
      <c r="N244" s="69">
        <f>+G244/prosjeci!$C69*100</f>
        <v>81.702682475729773</v>
      </c>
    </row>
    <row r="245" spans="1:14" s="71" customFormat="1" ht="18.95" customHeight="1" x14ac:dyDescent="0.2">
      <c r="A245" s="1"/>
      <c r="B245" s="1"/>
      <c r="C245" s="1"/>
      <c r="D245" s="15">
        <v>2019</v>
      </c>
      <c r="E245" s="3" t="s">
        <v>30</v>
      </c>
      <c r="F245" s="8" t="s">
        <v>14</v>
      </c>
      <c r="G245" s="10"/>
      <c r="H245" s="16" t="s">
        <v>0</v>
      </c>
      <c r="I245" s="22" t="s">
        <v>55</v>
      </c>
      <c r="J245" s="67"/>
      <c r="K245" s="51" t="s">
        <v>166</v>
      </c>
      <c r="L245" s="24"/>
      <c r="M245" s="25" t="s">
        <v>134</v>
      </c>
      <c r="N245" s="67"/>
    </row>
    <row r="246" spans="1:14" s="71" customFormat="1" ht="18.95" customHeight="1" x14ac:dyDescent="0.2">
      <c r="A246" s="1"/>
      <c r="B246" s="1"/>
      <c r="C246" s="1"/>
      <c r="D246" s="15">
        <v>2019</v>
      </c>
      <c r="E246" s="3" t="s">
        <v>30</v>
      </c>
      <c r="F246" s="6" t="s">
        <v>15</v>
      </c>
      <c r="G246" s="10">
        <v>22</v>
      </c>
      <c r="H246" s="16" t="s">
        <v>0</v>
      </c>
      <c r="I246" s="21" t="s">
        <v>55</v>
      </c>
      <c r="J246" s="69"/>
      <c r="K246" s="64" t="s">
        <v>166</v>
      </c>
      <c r="L246" s="12"/>
      <c r="M246" s="21" t="s">
        <v>135</v>
      </c>
      <c r="N246" s="69">
        <f>+G246/prosjeci!$C71*100</f>
        <v>35.723951285520968</v>
      </c>
    </row>
    <row r="247" spans="1:14" s="71" customFormat="1" ht="18.95" customHeight="1" x14ac:dyDescent="0.2">
      <c r="A247" s="1"/>
      <c r="B247" s="1"/>
      <c r="C247" s="1"/>
      <c r="D247" s="15">
        <v>2019</v>
      </c>
      <c r="E247" s="3" t="s">
        <v>30</v>
      </c>
      <c r="F247" s="4" t="s">
        <v>2</v>
      </c>
      <c r="G247" s="11">
        <v>434</v>
      </c>
      <c r="H247" s="16" t="s">
        <v>1</v>
      </c>
      <c r="I247" s="22" t="s">
        <v>55</v>
      </c>
      <c r="J247" s="67">
        <f>+G247/G219*100</f>
        <v>79.53087777166941</v>
      </c>
      <c r="K247" s="51" t="s">
        <v>166</v>
      </c>
      <c r="L247" s="60">
        <f>+Table1[[#This Row],[Broj/
Količina]]/prosjeci!W2*100</f>
        <v>105.2121212121212</v>
      </c>
      <c r="M247" s="22" t="s">
        <v>135</v>
      </c>
      <c r="N247" s="67">
        <f>+G247/prosjeci!$C72*100</f>
        <v>101.6611684787913</v>
      </c>
    </row>
    <row r="248" spans="1:14" s="71" customFormat="1" ht="18.95" customHeight="1" x14ac:dyDescent="0.2">
      <c r="A248" s="1"/>
      <c r="B248" s="1"/>
      <c r="C248" s="1"/>
      <c r="D248" s="15">
        <v>2019</v>
      </c>
      <c r="E248" s="3" t="s">
        <v>30</v>
      </c>
      <c r="F248" s="6" t="s">
        <v>6</v>
      </c>
      <c r="G248" s="12">
        <v>360.1</v>
      </c>
      <c r="H248" s="16" t="s">
        <v>1</v>
      </c>
      <c r="I248" s="21" t="s">
        <v>55</v>
      </c>
      <c r="J248" s="68">
        <f>+G248/G220*100</f>
        <v>87.48785228377065</v>
      </c>
      <c r="K248" s="64" t="s">
        <v>166</v>
      </c>
      <c r="L248" s="12">
        <f>+Table1[[#This Row],[Broj/
Količina]]/prosjeci!W3*100</f>
        <v>103.23967889908256</v>
      </c>
      <c r="M248" s="21" t="s">
        <v>135</v>
      </c>
      <c r="N248" s="69">
        <f>+G248/prosjeci!$C73*100</f>
        <v>109.0661282180717</v>
      </c>
    </row>
    <row r="249" spans="1:14" s="71" customFormat="1" ht="18.95" customHeight="1" x14ac:dyDescent="0.2">
      <c r="A249" s="1"/>
      <c r="B249" s="1"/>
      <c r="C249" s="1"/>
      <c r="D249" s="15">
        <v>2019</v>
      </c>
      <c r="E249" s="3" t="s">
        <v>30</v>
      </c>
      <c r="F249" s="8" t="s">
        <v>7</v>
      </c>
      <c r="G249" s="12">
        <v>1.5</v>
      </c>
      <c r="H249" s="16" t="s">
        <v>1</v>
      </c>
      <c r="I249" s="22" t="s">
        <v>55</v>
      </c>
      <c r="J249" s="67">
        <f>+G249/G221*100</f>
        <v>136.36363636363635</v>
      </c>
      <c r="K249" s="51" t="s">
        <v>166</v>
      </c>
      <c r="L249" s="60">
        <f>+Table1[[#This Row],[Broj/
Količina]]/prosjeci!W4*100</f>
        <v>32.608695652173914</v>
      </c>
      <c r="M249" s="25" t="s">
        <v>134</v>
      </c>
      <c r="N249" s="67">
        <f>+G249/prosjeci!$C74*100</f>
        <v>145.74898785425103</v>
      </c>
    </row>
    <row r="250" spans="1:14" s="71" customFormat="1" ht="18.95" customHeight="1" x14ac:dyDescent="0.2">
      <c r="A250" s="1"/>
      <c r="B250" s="1"/>
      <c r="C250" s="1"/>
      <c r="D250" s="15">
        <v>2019</v>
      </c>
      <c r="E250" s="3" t="s">
        <v>30</v>
      </c>
      <c r="F250" s="6" t="s">
        <v>8</v>
      </c>
      <c r="G250" s="12">
        <v>47.5</v>
      </c>
      <c r="H250" s="16" t="s">
        <v>1</v>
      </c>
      <c r="I250" s="21" t="s">
        <v>55</v>
      </c>
      <c r="J250" s="68">
        <f>+G250/G222*100</f>
        <v>46.798029556650242</v>
      </c>
      <c r="K250" s="64" t="s">
        <v>166</v>
      </c>
      <c r="L250" s="12">
        <f>+Table1[[#This Row],[Broj/
Količina]]/prosjeci!W5*100</f>
        <v>144.8170731707317</v>
      </c>
      <c r="M250" s="21" t="s">
        <v>135</v>
      </c>
      <c r="N250" s="69">
        <f>+G250/prosjeci!$C75*100</f>
        <v>74.393108848864543</v>
      </c>
    </row>
    <row r="251" spans="1:14" s="71" customFormat="1" ht="18.95" customHeight="1" x14ac:dyDescent="0.2">
      <c r="A251" s="1"/>
      <c r="B251" s="1"/>
      <c r="C251" s="1"/>
      <c r="D251" s="15">
        <v>2019</v>
      </c>
      <c r="E251" s="3" t="s">
        <v>30</v>
      </c>
      <c r="F251" s="8" t="s">
        <v>9</v>
      </c>
      <c r="G251" s="12">
        <v>24.9</v>
      </c>
      <c r="H251" s="16" t="s">
        <v>1</v>
      </c>
      <c r="I251" s="22" t="s">
        <v>55</v>
      </c>
      <c r="J251" s="67">
        <f>+G251/G223*100</f>
        <v>79.047619047619051</v>
      </c>
      <c r="K251" s="51" t="s">
        <v>166</v>
      </c>
      <c r="L251" s="60">
        <f>+Table1[[#This Row],[Broj/
Količina]]/prosjeci!W6*100</f>
        <v>94.676806083650177</v>
      </c>
      <c r="M251" s="22" t="s">
        <v>135</v>
      </c>
      <c r="N251" s="67">
        <f>+G251/prosjeci!$C76*100</f>
        <v>78.158514255820037</v>
      </c>
    </row>
    <row r="252" spans="1:14" s="71" customFormat="1" ht="18.95" customHeight="1" x14ac:dyDescent="0.2">
      <c r="A252" s="1"/>
      <c r="B252" s="1"/>
      <c r="C252" s="1"/>
      <c r="D252" s="15">
        <v>2019</v>
      </c>
      <c r="E252" s="3" t="s">
        <v>30</v>
      </c>
      <c r="F252" s="6" t="s">
        <v>10</v>
      </c>
      <c r="G252" s="12"/>
      <c r="H252" s="16" t="s">
        <v>1</v>
      </c>
      <c r="I252" s="21" t="s">
        <v>55</v>
      </c>
      <c r="J252" s="68"/>
      <c r="K252" s="64" t="s">
        <v>166</v>
      </c>
      <c r="L252" s="12"/>
      <c r="M252" s="21" t="s">
        <v>135</v>
      </c>
      <c r="N252" s="69"/>
    </row>
    <row r="253" spans="1:14" s="71" customFormat="1" ht="18.95" customHeight="1" x14ac:dyDescent="0.2">
      <c r="A253" s="1"/>
      <c r="B253" s="1"/>
      <c r="C253" s="1"/>
      <c r="D253" s="15">
        <v>2019</v>
      </c>
      <c r="E253" s="3" t="s">
        <v>30</v>
      </c>
      <c r="F253" s="4" t="s">
        <v>3</v>
      </c>
      <c r="G253" s="11">
        <v>161.80000000000001</v>
      </c>
      <c r="H253" s="16" t="s">
        <v>1</v>
      </c>
      <c r="I253" s="22" t="s">
        <v>55</v>
      </c>
      <c r="J253" s="67">
        <f>+G253/G225*100</f>
        <v>154.53677172874882</v>
      </c>
      <c r="K253" s="51" t="s">
        <v>166</v>
      </c>
      <c r="L253" s="60">
        <f>+Table1[[#This Row],[Broj/
Količina]]/prosjeci!W8*100</f>
        <v>132.18954248366012</v>
      </c>
      <c r="M253" s="25" t="s">
        <v>134</v>
      </c>
      <c r="N253" s="67">
        <f>+G253/prosjeci!$C78*100</f>
        <v>209.09570630108664</v>
      </c>
    </row>
    <row r="254" spans="1:14" s="71" customFormat="1" ht="18.95" customHeight="1" x14ac:dyDescent="0.2">
      <c r="A254" s="1"/>
      <c r="B254" s="1"/>
      <c r="C254" s="1"/>
      <c r="D254" s="15">
        <v>2019</v>
      </c>
      <c r="E254" s="3" t="s">
        <v>30</v>
      </c>
      <c r="F254" s="6" t="s">
        <v>11</v>
      </c>
      <c r="G254" s="12">
        <v>157.69999999999999</v>
      </c>
      <c r="H254" s="16" t="s">
        <v>1</v>
      </c>
      <c r="I254" s="21" t="s">
        <v>55</v>
      </c>
      <c r="J254" s="68">
        <f>+G254/G226*100</f>
        <v>151.7805582290664</v>
      </c>
      <c r="K254" s="64" t="s">
        <v>166</v>
      </c>
      <c r="L254" s="12">
        <f>+Table1[[#This Row],[Broj/
Količina]]/prosjeci!W9*100</f>
        <v>130.00824402308325</v>
      </c>
      <c r="M254" s="21" t="s">
        <v>135</v>
      </c>
      <c r="N254" s="69">
        <f>+G254/prosjeci!$C79*100</f>
        <v>209.08186940669532</v>
      </c>
    </row>
    <row r="255" spans="1:14" s="71" customFormat="1" ht="18.95" customHeight="1" x14ac:dyDescent="0.2">
      <c r="A255" s="1"/>
      <c r="B255" s="1"/>
      <c r="C255" s="1"/>
      <c r="D255" s="15">
        <v>2019</v>
      </c>
      <c r="E255" s="3" t="s">
        <v>30</v>
      </c>
      <c r="F255" s="8" t="s">
        <v>12</v>
      </c>
      <c r="G255" s="12">
        <v>4.0999999999999996</v>
      </c>
      <c r="H255" s="16" t="s">
        <v>1</v>
      </c>
      <c r="I255" s="22" t="s">
        <v>55</v>
      </c>
      <c r="J255" s="67">
        <v>300</v>
      </c>
      <c r="K255" s="51" t="s">
        <v>166</v>
      </c>
      <c r="L255" s="60">
        <v>300</v>
      </c>
      <c r="M255" s="22" t="s">
        <v>135</v>
      </c>
      <c r="N255" s="67">
        <f>+G255/prosjeci!$C80*100</f>
        <v>209.36170212765953</v>
      </c>
    </row>
    <row r="256" spans="1:14" s="71" customFormat="1" ht="18.95" customHeight="1" x14ac:dyDescent="0.2">
      <c r="A256" s="1"/>
      <c r="B256" s="1"/>
      <c r="C256" s="1"/>
      <c r="D256" s="15">
        <v>2019</v>
      </c>
      <c r="E256" s="3" t="s">
        <v>30</v>
      </c>
      <c r="F256" s="9" t="s">
        <v>4</v>
      </c>
      <c r="G256" s="11">
        <v>29.9</v>
      </c>
      <c r="H256" s="16" t="s">
        <v>1</v>
      </c>
      <c r="I256" s="21" t="s">
        <v>55</v>
      </c>
      <c r="J256" s="68">
        <f t="shared" ref="J256:J258" si="17">+G256/G228*100</f>
        <v>110.3321033210332</v>
      </c>
      <c r="K256" s="64" t="s">
        <v>166</v>
      </c>
      <c r="L256" s="12">
        <f>+Table1[[#This Row],[Broj/
Količina]]/prosjeci!W11*100</f>
        <v>198.01324503311258</v>
      </c>
      <c r="M256" s="21" t="s">
        <v>135</v>
      </c>
      <c r="N256" s="69">
        <f>+G256/prosjeci!$C81*100</f>
        <v>91.297709923664115</v>
      </c>
    </row>
    <row r="257" spans="1:14" s="71" customFormat="1" ht="18.95" customHeight="1" x14ac:dyDescent="0.2">
      <c r="A257" s="1"/>
      <c r="B257" s="1"/>
      <c r="C257" s="1"/>
      <c r="D257" s="15">
        <v>2019</v>
      </c>
      <c r="E257" s="3" t="s">
        <v>30</v>
      </c>
      <c r="F257" s="4" t="s">
        <v>5</v>
      </c>
      <c r="G257" s="11">
        <v>135.30000000000001</v>
      </c>
      <c r="H257" s="16" t="s">
        <v>1</v>
      </c>
      <c r="I257" s="22" t="s">
        <v>55</v>
      </c>
      <c r="J257" s="67">
        <f t="shared" si="17"/>
        <v>84.299065420560765</v>
      </c>
      <c r="K257" s="51" t="s">
        <v>166</v>
      </c>
      <c r="L257" s="60">
        <f>+Table1[[#This Row],[Broj/
Količina]]/prosjeci!W12*100</f>
        <v>71.929824561403521</v>
      </c>
      <c r="M257" s="25" t="s">
        <v>134</v>
      </c>
      <c r="N257" s="67">
        <f>+G257/prosjeci!$C82*100</f>
        <v>81.399779404391865</v>
      </c>
    </row>
    <row r="258" spans="1:14" s="71" customFormat="1" ht="18.95" customHeight="1" x14ac:dyDescent="0.2">
      <c r="A258" s="1"/>
      <c r="B258" s="1"/>
      <c r="C258" s="1"/>
      <c r="D258" s="15">
        <v>2019</v>
      </c>
      <c r="E258" s="3" t="s">
        <v>30</v>
      </c>
      <c r="F258" s="6" t="s">
        <v>13</v>
      </c>
      <c r="G258" s="12">
        <v>135</v>
      </c>
      <c r="H258" s="16" t="s">
        <v>1</v>
      </c>
      <c r="I258" s="21" t="s">
        <v>55</v>
      </c>
      <c r="J258" s="68">
        <f t="shared" si="17"/>
        <v>84.427767354596611</v>
      </c>
      <c r="K258" s="64" t="s">
        <v>166</v>
      </c>
      <c r="L258" s="12">
        <f>+Table1[[#This Row],[Broj/
Količina]]/prosjeci!W13*100</f>
        <v>71.770334928229659</v>
      </c>
      <c r="M258" s="21" t="s">
        <v>135</v>
      </c>
      <c r="N258" s="69">
        <f>+G258/prosjeci!$C83*100</f>
        <v>81.456154465004019</v>
      </c>
    </row>
    <row r="259" spans="1:14" s="71" customFormat="1" ht="18.95" customHeight="1" x14ac:dyDescent="0.2">
      <c r="A259" s="1"/>
      <c r="B259" s="1"/>
      <c r="C259" s="1"/>
      <c r="D259" s="15">
        <v>2019</v>
      </c>
      <c r="E259" s="3" t="s">
        <v>30</v>
      </c>
      <c r="F259" s="8" t="s">
        <v>14</v>
      </c>
      <c r="G259" s="10"/>
      <c r="H259" s="16" t="s">
        <v>1</v>
      </c>
      <c r="I259" s="22" t="s">
        <v>55</v>
      </c>
      <c r="J259" s="67"/>
      <c r="K259" s="51" t="s">
        <v>166</v>
      </c>
      <c r="L259" s="60"/>
      <c r="M259" s="22" t="s">
        <v>135</v>
      </c>
      <c r="N259" s="67"/>
    </row>
    <row r="260" spans="1:14" s="71" customFormat="1" ht="18.95" customHeight="1" x14ac:dyDescent="0.2">
      <c r="A260" s="1"/>
      <c r="B260" s="1"/>
      <c r="C260" s="1"/>
      <c r="D260" s="15">
        <v>2019</v>
      </c>
      <c r="E260" s="3" t="s">
        <v>30</v>
      </c>
      <c r="F260" s="6" t="s">
        <v>15</v>
      </c>
      <c r="G260" s="12">
        <v>0.3</v>
      </c>
      <c r="H260" s="16" t="s">
        <v>1</v>
      </c>
      <c r="I260" s="21" t="s">
        <v>55</v>
      </c>
      <c r="J260" s="69"/>
      <c r="K260" s="64" t="s">
        <v>166</v>
      </c>
      <c r="L260" s="12"/>
      <c r="M260" s="21" t="s">
        <v>135</v>
      </c>
      <c r="N260" s="69">
        <f>+G260/prosjeci!$C85*100</f>
        <v>62.068965517241367</v>
      </c>
    </row>
    <row r="261" spans="1:14" s="71" customFormat="1" ht="18.95" customHeight="1" x14ac:dyDescent="0.2">
      <c r="A261" s="1"/>
      <c r="B261" s="1"/>
      <c r="C261" s="1"/>
      <c r="D261" s="15">
        <v>2019</v>
      </c>
      <c r="E261" s="3" t="s">
        <v>31</v>
      </c>
      <c r="F261" s="4" t="s">
        <v>2</v>
      </c>
      <c r="G261" s="5">
        <v>2656</v>
      </c>
      <c r="H261" s="16" t="s">
        <v>0</v>
      </c>
      <c r="I261" s="22" t="s">
        <v>56</v>
      </c>
      <c r="J261" s="67">
        <f>+G261/G233*100</f>
        <v>102.31124807395994</v>
      </c>
      <c r="K261" s="51" t="s">
        <v>167</v>
      </c>
      <c r="L261" s="60">
        <f>+Table1[[#This Row],[Broj/
Količina]]/prosjeci!X2*100</f>
        <v>107.53036437246963</v>
      </c>
      <c r="M261" s="25" t="s">
        <v>136</v>
      </c>
      <c r="N261" s="67">
        <f>+G261/prosjeci!$C58*100</f>
        <v>104.92494074269159</v>
      </c>
    </row>
    <row r="262" spans="1:14" s="71" customFormat="1" ht="18.95" customHeight="1" x14ac:dyDescent="0.2">
      <c r="A262" s="1"/>
      <c r="B262" s="1"/>
      <c r="C262" s="1"/>
      <c r="D262" s="15">
        <v>2019</v>
      </c>
      <c r="E262" s="3" t="s">
        <v>31</v>
      </c>
      <c r="F262" s="6" t="s">
        <v>6</v>
      </c>
      <c r="G262" s="7">
        <v>2282</v>
      </c>
      <c r="H262" s="16" t="s">
        <v>0</v>
      </c>
      <c r="I262" s="21" t="s">
        <v>56</v>
      </c>
      <c r="J262" s="69">
        <f t="shared" ref="J262:J272" si="18">+G262/G234*100</f>
        <v>99.607158446093408</v>
      </c>
      <c r="K262" s="64" t="s">
        <v>167</v>
      </c>
      <c r="L262" s="12">
        <f>+Table1[[#This Row],[Broj/
Količina]]/prosjeci!X3*100</f>
        <v>103.21121664405246</v>
      </c>
      <c r="M262" s="21" t="s">
        <v>137</v>
      </c>
      <c r="N262" s="69">
        <f>+G262/prosjeci!$C59*100</f>
        <v>106.52351499591551</v>
      </c>
    </row>
    <row r="263" spans="1:14" s="71" customFormat="1" ht="18.95" customHeight="1" x14ac:dyDescent="0.2">
      <c r="A263" s="1"/>
      <c r="B263" s="1"/>
      <c r="C263" s="1"/>
      <c r="D263" s="15">
        <v>2019</v>
      </c>
      <c r="E263" s="3" t="s">
        <v>31</v>
      </c>
      <c r="F263" s="8" t="s">
        <v>7</v>
      </c>
      <c r="G263" s="7">
        <v>3</v>
      </c>
      <c r="H263" s="16" t="s">
        <v>0</v>
      </c>
      <c r="I263" s="22" t="s">
        <v>56</v>
      </c>
      <c r="J263" s="67">
        <f t="shared" si="18"/>
        <v>42.857142857142854</v>
      </c>
      <c r="K263" s="51" t="s">
        <v>167</v>
      </c>
      <c r="L263" s="60">
        <f>+Table1[[#This Row],[Broj/
Količina]]/prosjeci!X4*100</f>
        <v>60</v>
      </c>
      <c r="M263" s="22" t="s">
        <v>137</v>
      </c>
      <c r="N263" s="67">
        <f>+G263/prosjeci!$C60*100</f>
        <v>59.016393442622949</v>
      </c>
    </row>
    <row r="264" spans="1:14" s="71" customFormat="1" ht="18.95" customHeight="1" x14ac:dyDescent="0.2">
      <c r="A264" s="1"/>
      <c r="B264" s="1"/>
      <c r="C264" s="1"/>
      <c r="D264" s="15">
        <v>2019</v>
      </c>
      <c r="E264" s="3" t="s">
        <v>31</v>
      </c>
      <c r="F264" s="6" t="s">
        <v>8</v>
      </c>
      <c r="G264" s="7">
        <v>247</v>
      </c>
      <c r="H264" s="16" t="s">
        <v>0</v>
      </c>
      <c r="I264" s="21" t="s">
        <v>56</v>
      </c>
      <c r="J264" s="69">
        <f t="shared" si="18"/>
        <v>113.30275229357798</v>
      </c>
      <c r="K264" s="64" t="s">
        <v>167</v>
      </c>
      <c r="L264" s="12">
        <f>+Table1[[#This Row],[Broj/
Količina]]/prosjeci!X5*100</f>
        <v>153.41614906832297</v>
      </c>
      <c r="M264" s="21" t="s">
        <v>137</v>
      </c>
      <c r="N264" s="69">
        <f>+G264/prosjeci!$C61*100</f>
        <v>91.793124806441625</v>
      </c>
    </row>
    <row r="265" spans="1:14" s="71" customFormat="1" ht="18.95" customHeight="1" x14ac:dyDescent="0.2">
      <c r="A265" s="1"/>
      <c r="B265" s="1"/>
      <c r="C265" s="1"/>
      <c r="D265" s="15">
        <v>2019</v>
      </c>
      <c r="E265" s="3" t="s">
        <v>31</v>
      </c>
      <c r="F265" s="8" t="s">
        <v>9</v>
      </c>
      <c r="G265" s="7">
        <v>124</v>
      </c>
      <c r="H265" s="16" t="s">
        <v>0</v>
      </c>
      <c r="I265" s="22" t="s">
        <v>56</v>
      </c>
      <c r="J265" s="67">
        <f t="shared" si="18"/>
        <v>155</v>
      </c>
      <c r="K265" s="51" t="s">
        <v>167</v>
      </c>
      <c r="L265" s="60">
        <f>+Table1[[#This Row],[Broj/
Količina]]/prosjeci!X6*100</f>
        <v>133.33333333333331</v>
      </c>
      <c r="M265" s="25" t="s">
        <v>136</v>
      </c>
      <c r="N265" s="67">
        <f>+G265/prosjeci!$C62*100</f>
        <v>107.90427846265409</v>
      </c>
    </row>
    <row r="266" spans="1:14" s="71" customFormat="1" ht="18.95" customHeight="1" x14ac:dyDescent="0.2">
      <c r="A266" s="1"/>
      <c r="B266" s="1"/>
      <c r="C266" s="1"/>
      <c r="D266" s="15">
        <v>2019</v>
      </c>
      <c r="E266" s="3" t="s">
        <v>31</v>
      </c>
      <c r="F266" s="6" t="s">
        <v>10</v>
      </c>
      <c r="G266" s="7"/>
      <c r="H266" s="16" t="s">
        <v>0</v>
      </c>
      <c r="I266" s="21" t="s">
        <v>56</v>
      </c>
      <c r="J266" s="69"/>
      <c r="K266" s="64" t="s">
        <v>167</v>
      </c>
      <c r="L266" s="12"/>
      <c r="M266" s="21" t="s">
        <v>137</v>
      </c>
      <c r="N266" s="69"/>
    </row>
    <row r="267" spans="1:14" s="71" customFormat="1" ht="18.95" customHeight="1" x14ac:dyDescent="0.2">
      <c r="A267" s="1"/>
      <c r="B267" s="1"/>
      <c r="C267" s="1"/>
      <c r="D267" s="15">
        <v>2019</v>
      </c>
      <c r="E267" s="3" t="s">
        <v>31</v>
      </c>
      <c r="F267" s="4" t="s">
        <v>3</v>
      </c>
      <c r="G267" s="5">
        <v>12197</v>
      </c>
      <c r="H267" s="16" t="s">
        <v>0</v>
      </c>
      <c r="I267" s="22" t="s">
        <v>56</v>
      </c>
      <c r="J267" s="67">
        <f t="shared" si="18"/>
        <v>173.5486624928856</v>
      </c>
      <c r="K267" s="51" t="s">
        <v>167</v>
      </c>
      <c r="L267" s="60">
        <f>+Table1[[#This Row],[Broj/
Količina]]/prosjeci!X8*100</f>
        <v>116.65072685539404</v>
      </c>
      <c r="M267" s="22" t="s">
        <v>137</v>
      </c>
      <c r="N267" s="67">
        <v>300</v>
      </c>
    </row>
    <row r="268" spans="1:14" s="71" customFormat="1" ht="18.95" customHeight="1" x14ac:dyDescent="0.2">
      <c r="A268" s="1"/>
      <c r="B268" s="1"/>
      <c r="C268" s="1"/>
      <c r="D268" s="15">
        <v>2019</v>
      </c>
      <c r="E268" s="3" t="s">
        <v>31</v>
      </c>
      <c r="F268" s="6" t="s">
        <v>11</v>
      </c>
      <c r="G268" s="7">
        <v>11678</v>
      </c>
      <c r="H268" s="16" t="s">
        <v>0</v>
      </c>
      <c r="I268" s="21" t="s">
        <v>56</v>
      </c>
      <c r="J268" s="69">
        <f t="shared" si="18"/>
        <v>170.15882267230074</v>
      </c>
      <c r="K268" s="64" t="s">
        <v>167</v>
      </c>
      <c r="L268" s="12">
        <f>+Table1[[#This Row],[Broj/
Količina]]/prosjeci!X9*100</f>
        <v>112.65676249276481</v>
      </c>
      <c r="M268" s="21" t="s">
        <v>137</v>
      </c>
      <c r="N268" s="69">
        <v>300</v>
      </c>
    </row>
    <row r="269" spans="1:14" s="71" customFormat="1" ht="18.95" customHeight="1" x14ac:dyDescent="0.2">
      <c r="A269" s="1"/>
      <c r="B269" s="1"/>
      <c r="C269" s="1"/>
      <c r="D269" s="15">
        <v>2019</v>
      </c>
      <c r="E269" s="3" t="s">
        <v>31</v>
      </c>
      <c r="F269" s="8" t="s">
        <v>12</v>
      </c>
      <c r="G269" s="7">
        <v>519</v>
      </c>
      <c r="H269" s="16" t="s">
        <v>0</v>
      </c>
      <c r="I269" s="22" t="s">
        <v>56</v>
      </c>
      <c r="J269" s="67">
        <v>300</v>
      </c>
      <c r="K269" s="51" t="s">
        <v>167</v>
      </c>
      <c r="L269" s="60">
        <v>300</v>
      </c>
      <c r="M269" s="25" t="s">
        <v>136</v>
      </c>
      <c r="N269" s="67">
        <v>300</v>
      </c>
    </row>
    <row r="270" spans="1:14" s="71" customFormat="1" ht="18.95" customHeight="1" x14ac:dyDescent="0.2">
      <c r="A270" s="1"/>
      <c r="B270" s="1"/>
      <c r="C270" s="1"/>
      <c r="D270" s="15">
        <v>2019</v>
      </c>
      <c r="E270" s="3" t="s">
        <v>31</v>
      </c>
      <c r="F270" s="9" t="s">
        <v>4</v>
      </c>
      <c r="G270" s="5">
        <v>2335</v>
      </c>
      <c r="H270" s="16" t="s">
        <v>0</v>
      </c>
      <c r="I270" s="21" t="s">
        <v>56</v>
      </c>
      <c r="J270" s="69">
        <f t="shared" si="18"/>
        <v>158.41248303934873</v>
      </c>
      <c r="K270" s="64" t="s">
        <v>167</v>
      </c>
      <c r="L270" s="12">
        <f>+Table1[[#This Row],[Broj/
Količina]]/prosjeci!X11*100</f>
        <v>102.41228070175438</v>
      </c>
      <c r="M270" s="21" t="s">
        <v>137</v>
      </c>
      <c r="N270" s="69">
        <f>+G270/prosjeci!$C67*100</f>
        <v>164.34981523843041</v>
      </c>
    </row>
    <row r="271" spans="1:14" s="71" customFormat="1" ht="18.95" customHeight="1" x14ac:dyDescent="0.2">
      <c r="A271" s="1"/>
      <c r="B271" s="1"/>
      <c r="C271" s="1"/>
      <c r="D271" s="15">
        <v>2019</v>
      </c>
      <c r="E271" s="3" t="s">
        <v>31</v>
      </c>
      <c r="F271" s="4" t="s">
        <v>5</v>
      </c>
      <c r="G271" s="5">
        <v>91454</v>
      </c>
      <c r="H271" s="16" t="s">
        <v>0</v>
      </c>
      <c r="I271" s="22" t="s">
        <v>56</v>
      </c>
      <c r="J271" s="67">
        <f t="shared" si="18"/>
        <v>108.88417944566149</v>
      </c>
      <c r="K271" s="51" t="s">
        <v>167</v>
      </c>
      <c r="L271" s="60">
        <f>+Table1[[#This Row],[Broj/
Količina]]/prosjeci!X12*100</f>
        <v>84.681197799959264</v>
      </c>
      <c r="M271" s="22" t="s">
        <v>137</v>
      </c>
      <c r="N271" s="67">
        <f>+G271/prosjeci!$C68*100</f>
        <v>88.931315030306962</v>
      </c>
    </row>
    <row r="272" spans="1:14" s="71" customFormat="1" ht="18.95" customHeight="1" x14ac:dyDescent="0.2">
      <c r="A272" s="1"/>
      <c r="B272" s="1"/>
      <c r="C272" s="1"/>
      <c r="D272" s="15">
        <v>2019</v>
      </c>
      <c r="E272" s="3" t="s">
        <v>31</v>
      </c>
      <c r="F272" s="6" t="s">
        <v>13</v>
      </c>
      <c r="G272" s="7">
        <v>91429</v>
      </c>
      <c r="H272" s="16" t="s">
        <v>0</v>
      </c>
      <c r="I272" s="21" t="s">
        <v>56</v>
      </c>
      <c r="J272" s="69">
        <f t="shared" si="18"/>
        <v>108.88293438132666</v>
      </c>
      <c r="K272" s="64" t="s">
        <v>167</v>
      </c>
      <c r="L272" s="12">
        <f>+Table1[[#This Row],[Broj/
Količina]]/prosjeci!X13*100</f>
        <v>84.658049223133759</v>
      </c>
      <c r="M272" s="21" t="s">
        <v>137</v>
      </c>
      <c r="N272" s="69">
        <f>+G272/prosjeci!$C69*100</f>
        <v>88.960278147832526</v>
      </c>
    </row>
    <row r="273" spans="1:14" s="71" customFormat="1" ht="18.95" customHeight="1" x14ac:dyDescent="0.2">
      <c r="A273" s="1"/>
      <c r="B273" s="1"/>
      <c r="C273" s="1"/>
      <c r="D273" s="15">
        <v>2019</v>
      </c>
      <c r="E273" s="3" t="s">
        <v>31</v>
      </c>
      <c r="F273" s="8" t="s">
        <v>14</v>
      </c>
      <c r="G273" s="10"/>
      <c r="H273" s="16" t="s">
        <v>0</v>
      </c>
      <c r="I273" s="22" t="s">
        <v>56</v>
      </c>
      <c r="J273" s="67"/>
      <c r="K273" s="51" t="s">
        <v>167</v>
      </c>
      <c r="L273" s="24"/>
      <c r="M273" s="25" t="s">
        <v>136</v>
      </c>
      <c r="N273" s="67"/>
    </row>
    <row r="274" spans="1:14" s="71" customFormat="1" ht="18.95" customHeight="1" x14ac:dyDescent="0.2">
      <c r="A274" s="1"/>
      <c r="B274" s="1"/>
      <c r="C274" s="1"/>
      <c r="D274" s="15">
        <v>2019</v>
      </c>
      <c r="E274" s="3" t="s">
        <v>31</v>
      </c>
      <c r="F274" s="6" t="s">
        <v>15</v>
      </c>
      <c r="G274" s="10">
        <v>25</v>
      </c>
      <c r="H274" s="16" t="s">
        <v>0</v>
      </c>
      <c r="I274" s="21" t="s">
        <v>56</v>
      </c>
      <c r="J274" s="68"/>
      <c r="K274" s="64" t="s">
        <v>167</v>
      </c>
      <c r="L274" s="12"/>
      <c r="M274" s="21" t="s">
        <v>137</v>
      </c>
      <c r="N274" s="69">
        <f>+G274/prosjeci!$C71*100</f>
        <v>40.59539918809201</v>
      </c>
    </row>
    <row r="275" spans="1:14" s="71" customFormat="1" ht="18.95" customHeight="1" x14ac:dyDescent="0.2">
      <c r="A275" s="1"/>
      <c r="B275" s="1"/>
      <c r="C275" s="1"/>
      <c r="D275" s="15">
        <v>2019</v>
      </c>
      <c r="E275" s="3" t="s">
        <v>31</v>
      </c>
      <c r="F275" s="4" t="s">
        <v>2</v>
      </c>
      <c r="G275" s="11">
        <v>444.3</v>
      </c>
      <c r="H275" s="16" t="s">
        <v>1</v>
      </c>
      <c r="I275" s="22" t="s">
        <v>56</v>
      </c>
      <c r="J275" s="67">
        <f>+G275/G247*100</f>
        <v>102.37327188940093</v>
      </c>
      <c r="K275" s="51" t="s">
        <v>167</v>
      </c>
      <c r="L275" s="60">
        <f>+Table1[[#This Row],[Broj/
Količina]]/prosjeci!Y2*100</f>
        <v>113.34183673469389</v>
      </c>
      <c r="M275" s="22" t="s">
        <v>137</v>
      </c>
      <c r="N275" s="67">
        <f>+G275/prosjeci!$C72*100</f>
        <v>104.07386441273496</v>
      </c>
    </row>
    <row r="276" spans="1:14" s="71" customFormat="1" ht="18.95" customHeight="1" x14ac:dyDescent="0.2">
      <c r="A276" s="1"/>
      <c r="B276" s="1"/>
      <c r="C276" s="1"/>
      <c r="D276" s="15">
        <v>2019</v>
      </c>
      <c r="E276" s="3" t="s">
        <v>31</v>
      </c>
      <c r="F276" s="6" t="s">
        <v>6</v>
      </c>
      <c r="G276" s="12">
        <v>346.6</v>
      </c>
      <c r="H276" s="16" t="s">
        <v>1</v>
      </c>
      <c r="I276" s="21" t="s">
        <v>56</v>
      </c>
      <c r="J276" s="69">
        <f t="shared" ref="J276:J286" si="19">+G276/G248*100</f>
        <v>96.251041377395168</v>
      </c>
      <c r="K276" s="64" t="s">
        <v>167</v>
      </c>
      <c r="L276" s="12">
        <f>+Table1[[#This Row],[Broj/
Količina]]/prosjeci!Y3*100</f>
        <v>104.55505279034692</v>
      </c>
      <c r="M276" s="21" t="s">
        <v>137</v>
      </c>
      <c r="N276" s="69">
        <f>+G276/prosjeci!$C73*100</f>
        <v>104.97728419989905</v>
      </c>
    </row>
    <row r="277" spans="1:14" s="71" customFormat="1" ht="18.95" customHeight="1" x14ac:dyDescent="0.2">
      <c r="A277" s="1"/>
      <c r="B277" s="1"/>
      <c r="C277" s="1"/>
      <c r="D277" s="15">
        <v>2019</v>
      </c>
      <c r="E277" s="3" t="s">
        <v>31</v>
      </c>
      <c r="F277" s="8" t="s">
        <v>7</v>
      </c>
      <c r="G277" s="12">
        <v>0.6</v>
      </c>
      <c r="H277" s="16" t="s">
        <v>1</v>
      </c>
      <c r="I277" s="22" t="s">
        <v>56</v>
      </c>
      <c r="J277" s="67">
        <f t="shared" si="19"/>
        <v>40</v>
      </c>
      <c r="K277" s="51" t="s">
        <v>167</v>
      </c>
      <c r="L277" s="60">
        <f>+Table1[[#This Row],[Broj/
Količina]]/prosjeci!Y4*100</f>
        <v>85.714285714285722</v>
      </c>
      <c r="M277" s="25" t="s">
        <v>136</v>
      </c>
      <c r="N277" s="67">
        <f>+G277/prosjeci!$C74*100</f>
        <v>58.299595141700408</v>
      </c>
    </row>
    <row r="278" spans="1:14" s="71" customFormat="1" ht="18.95" customHeight="1" x14ac:dyDescent="0.2">
      <c r="A278" s="1"/>
      <c r="B278" s="1"/>
      <c r="C278" s="1"/>
      <c r="D278" s="15">
        <v>2019</v>
      </c>
      <c r="E278" s="3" t="s">
        <v>31</v>
      </c>
      <c r="F278" s="6" t="s">
        <v>8</v>
      </c>
      <c r="G278" s="12">
        <v>61.8</v>
      </c>
      <c r="H278" s="16" t="s">
        <v>1</v>
      </c>
      <c r="I278" s="21" t="s">
        <v>56</v>
      </c>
      <c r="J278" s="69">
        <f t="shared" si="19"/>
        <v>130.10526315789471</v>
      </c>
      <c r="K278" s="64" t="s">
        <v>167</v>
      </c>
      <c r="L278" s="12">
        <f>+Table1[[#This Row],[Broj/
Količina]]/prosjeci!Y5*100</f>
        <v>182.84023668639054</v>
      </c>
      <c r="M278" s="21" t="s">
        <v>137</v>
      </c>
      <c r="N278" s="69">
        <f>+G278/prosjeci!$C75*100</f>
        <v>96.789350039154286</v>
      </c>
    </row>
    <row r="279" spans="1:14" s="71" customFormat="1" ht="18.95" customHeight="1" x14ac:dyDescent="0.2">
      <c r="A279" s="1"/>
      <c r="B279" s="1"/>
      <c r="C279" s="1"/>
      <c r="D279" s="15">
        <v>2019</v>
      </c>
      <c r="E279" s="3" t="s">
        <v>31</v>
      </c>
      <c r="F279" s="8" t="s">
        <v>9</v>
      </c>
      <c r="G279" s="12">
        <v>35.299999999999997</v>
      </c>
      <c r="H279" s="16" t="s">
        <v>1</v>
      </c>
      <c r="I279" s="22" t="s">
        <v>56</v>
      </c>
      <c r="J279" s="67">
        <f t="shared" si="19"/>
        <v>141.76706827309235</v>
      </c>
      <c r="K279" s="51" t="s">
        <v>167</v>
      </c>
      <c r="L279" s="60">
        <f>+Table1[[#This Row],[Broj/
Količina]]/prosjeci!Y6*100</f>
        <v>135.76923076923075</v>
      </c>
      <c r="M279" s="22" t="s">
        <v>137</v>
      </c>
      <c r="N279" s="67">
        <f>+G279/prosjeci!$C76*100</f>
        <v>110.80303426628302</v>
      </c>
    </row>
    <row r="280" spans="1:14" s="71" customFormat="1" ht="18.95" customHeight="1" x14ac:dyDescent="0.2">
      <c r="A280" s="1"/>
      <c r="B280" s="1"/>
      <c r="C280" s="1"/>
      <c r="D280" s="15">
        <v>2019</v>
      </c>
      <c r="E280" s="3" t="s">
        <v>31</v>
      </c>
      <c r="F280" s="6" t="s">
        <v>10</v>
      </c>
      <c r="G280" s="12"/>
      <c r="H280" s="16" t="s">
        <v>1</v>
      </c>
      <c r="I280" s="21" t="s">
        <v>56</v>
      </c>
      <c r="J280" s="69"/>
      <c r="K280" s="64" t="s">
        <v>167</v>
      </c>
      <c r="L280" s="12"/>
      <c r="M280" s="21" t="s">
        <v>137</v>
      </c>
      <c r="N280" s="69"/>
    </row>
    <row r="281" spans="1:14" s="71" customFormat="1" ht="18.95" customHeight="1" x14ac:dyDescent="0.2">
      <c r="A281" s="1"/>
      <c r="B281" s="1"/>
      <c r="C281" s="1"/>
      <c r="D281" s="15">
        <v>2019</v>
      </c>
      <c r="E281" s="3" t="s">
        <v>31</v>
      </c>
      <c r="F281" s="4" t="s">
        <v>3</v>
      </c>
      <c r="G281" s="11">
        <v>278.89999999999998</v>
      </c>
      <c r="H281" s="16" t="s">
        <v>1</v>
      </c>
      <c r="I281" s="22" t="s">
        <v>56</v>
      </c>
      <c r="J281" s="67">
        <f t="shared" si="19"/>
        <v>172.37330037082816</v>
      </c>
      <c r="K281" s="51" t="s">
        <v>167</v>
      </c>
      <c r="L281" s="60">
        <f>+Table1[[#This Row],[Broj/
Količina]]/prosjeci!Y8*100</f>
        <v>125.23574315222272</v>
      </c>
      <c r="M281" s="25" t="s">
        <v>136</v>
      </c>
      <c r="N281" s="67">
        <v>300</v>
      </c>
    </row>
    <row r="282" spans="1:14" s="71" customFormat="1" ht="18.95" customHeight="1" x14ac:dyDescent="0.2">
      <c r="A282" s="1"/>
      <c r="B282" s="1"/>
      <c r="C282" s="1"/>
      <c r="D282" s="15">
        <v>2019</v>
      </c>
      <c r="E282" s="3" t="s">
        <v>31</v>
      </c>
      <c r="F282" s="6" t="s">
        <v>11</v>
      </c>
      <c r="G282" s="12">
        <v>264.60000000000002</v>
      </c>
      <c r="H282" s="16" t="s">
        <v>1</v>
      </c>
      <c r="I282" s="21" t="s">
        <v>56</v>
      </c>
      <c r="J282" s="69">
        <f t="shared" si="19"/>
        <v>167.78693722257455</v>
      </c>
      <c r="K282" s="64" t="s">
        <v>167</v>
      </c>
      <c r="L282" s="12">
        <f>+Table1[[#This Row],[Broj/
Količina]]/prosjeci!Y9*100</f>
        <v>119.56619972887484</v>
      </c>
      <c r="M282" s="21" t="s">
        <v>137</v>
      </c>
      <c r="N282" s="69">
        <v>300</v>
      </c>
    </row>
    <row r="283" spans="1:14" s="71" customFormat="1" ht="18.95" customHeight="1" x14ac:dyDescent="0.2">
      <c r="A283" s="1"/>
      <c r="B283" s="1"/>
      <c r="C283" s="1"/>
      <c r="D283" s="15">
        <v>2019</v>
      </c>
      <c r="E283" s="3" t="s">
        <v>31</v>
      </c>
      <c r="F283" s="8" t="s">
        <v>12</v>
      </c>
      <c r="G283" s="12">
        <v>14.3</v>
      </c>
      <c r="H283" s="16" t="s">
        <v>1</v>
      </c>
      <c r="I283" s="22" t="s">
        <v>56</v>
      </c>
      <c r="J283" s="67">
        <v>300</v>
      </c>
      <c r="K283" s="51" t="s">
        <v>167</v>
      </c>
      <c r="L283" s="60">
        <v>300</v>
      </c>
      <c r="M283" s="22" t="s">
        <v>137</v>
      </c>
      <c r="N283" s="67">
        <v>300</v>
      </c>
    </row>
    <row r="284" spans="1:14" s="71" customFormat="1" ht="18.95" customHeight="1" x14ac:dyDescent="0.2">
      <c r="A284" s="1"/>
      <c r="B284" s="1"/>
      <c r="C284" s="1"/>
      <c r="D284" s="15">
        <v>2019</v>
      </c>
      <c r="E284" s="3" t="s">
        <v>31</v>
      </c>
      <c r="F284" s="9" t="s">
        <v>4</v>
      </c>
      <c r="G284" s="11">
        <v>49.1</v>
      </c>
      <c r="H284" s="16" t="s">
        <v>1</v>
      </c>
      <c r="I284" s="21" t="s">
        <v>56</v>
      </c>
      <c r="J284" s="69">
        <f t="shared" si="19"/>
        <v>164.21404682274249</v>
      </c>
      <c r="K284" s="64" t="s">
        <v>167</v>
      </c>
      <c r="L284" s="12">
        <f>+Table1[[#This Row],[Broj/
Količina]]/prosjeci!Y11*100</f>
        <v>119.7560975609756</v>
      </c>
      <c r="M284" s="21" t="s">
        <v>137</v>
      </c>
      <c r="N284" s="69">
        <f>+G284/prosjeci!$C81*100</f>
        <v>149.92366412213741</v>
      </c>
    </row>
    <row r="285" spans="1:14" s="71" customFormat="1" ht="18.95" customHeight="1" x14ac:dyDescent="0.2">
      <c r="A285" s="1"/>
      <c r="B285" s="1"/>
      <c r="C285" s="1"/>
      <c r="D285" s="15">
        <v>2019</v>
      </c>
      <c r="E285" s="3" t="s">
        <v>31</v>
      </c>
      <c r="F285" s="4" t="s">
        <v>5</v>
      </c>
      <c r="G285" s="11">
        <v>148.6</v>
      </c>
      <c r="H285" s="16" t="s">
        <v>1</v>
      </c>
      <c r="I285" s="22" t="s">
        <v>56</v>
      </c>
      <c r="J285" s="67">
        <f t="shared" si="19"/>
        <v>109.83000739098298</v>
      </c>
      <c r="K285" s="51" t="s">
        <v>167</v>
      </c>
      <c r="L285" s="60">
        <f>+Table1[[#This Row],[Broj/
Količina]]/prosjeci!Y12*100</f>
        <v>85.157593123209168</v>
      </c>
      <c r="M285" s="25" t="s">
        <v>136</v>
      </c>
      <c r="N285" s="67">
        <f>+G285/prosjeci!$C82*100</f>
        <v>89.401383736087439</v>
      </c>
    </row>
    <row r="286" spans="1:14" s="71" customFormat="1" ht="18.95" customHeight="1" x14ac:dyDescent="0.2">
      <c r="A286" s="1"/>
      <c r="B286" s="1"/>
      <c r="C286" s="1"/>
      <c r="D286" s="15">
        <v>2019</v>
      </c>
      <c r="E286" s="3" t="s">
        <v>31</v>
      </c>
      <c r="F286" s="6" t="s">
        <v>13</v>
      </c>
      <c r="G286" s="12">
        <v>148.30000000000001</v>
      </c>
      <c r="H286" s="16" t="s">
        <v>1</v>
      </c>
      <c r="I286" s="21" t="s">
        <v>56</v>
      </c>
      <c r="J286" s="69">
        <f t="shared" si="19"/>
        <v>109.85185185185186</v>
      </c>
      <c r="K286" s="64" t="s">
        <v>167</v>
      </c>
      <c r="L286" s="12">
        <f>+Table1[[#This Row],[Broj/
Količina]]/prosjeci!Y13*100</f>
        <v>84.985673352435526</v>
      </c>
      <c r="M286" s="21" t="s">
        <v>137</v>
      </c>
      <c r="N286" s="69">
        <f>+G286/prosjeci!$C83*100</f>
        <v>89.481094127111831</v>
      </c>
    </row>
    <row r="287" spans="1:14" s="71" customFormat="1" ht="18.95" customHeight="1" x14ac:dyDescent="0.2">
      <c r="A287" s="1"/>
      <c r="B287" s="1"/>
      <c r="C287" s="1"/>
      <c r="D287" s="15">
        <v>2019</v>
      </c>
      <c r="E287" s="3" t="s">
        <v>31</v>
      </c>
      <c r="F287" s="8" t="s">
        <v>14</v>
      </c>
      <c r="G287" s="10"/>
      <c r="H287" s="16" t="s">
        <v>1</v>
      </c>
      <c r="I287" s="22" t="s">
        <v>56</v>
      </c>
      <c r="J287" s="67"/>
      <c r="K287" s="51" t="s">
        <v>167</v>
      </c>
      <c r="L287" s="24"/>
      <c r="M287" s="22" t="s">
        <v>137</v>
      </c>
      <c r="N287" s="67"/>
    </row>
    <row r="288" spans="1:14" s="71" customFormat="1" ht="18.95" customHeight="1" x14ac:dyDescent="0.2">
      <c r="A288" s="1"/>
      <c r="B288" s="1"/>
      <c r="C288" s="1"/>
      <c r="D288" s="15">
        <v>2019</v>
      </c>
      <c r="E288" s="3" t="s">
        <v>31</v>
      </c>
      <c r="F288" s="6" t="s">
        <v>15</v>
      </c>
      <c r="G288" s="12">
        <v>0.3</v>
      </c>
      <c r="H288" s="16" t="s">
        <v>1</v>
      </c>
      <c r="I288" s="21" t="s">
        <v>56</v>
      </c>
      <c r="J288" s="69">
        <f>+G288/G260*100</f>
        <v>100</v>
      </c>
      <c r="K288" s="64" t="s">
        <v>167</v>
      </c>
      <c r="L288" s="12"/>
      <c r="M288" s="21" t="s">
        <v>137</v>
      </c>
      <c r="N288" s="69">
        <f>+G288/prosjeci!$C85*100</f>
        <v>62.068965517241367</v>
      </c>
    </row>
    <row r="289" spans="1:14" s="71" customFormat="1" ht="18.95" customHeight="1" x14ac:dyDescent="0.2">
      <c r="A289" s="1"/>
      <c r="B289" s="1"/>
      <c r="C289" s="1"/>
      <c r="D289" s="15">
        <v>2019</v>
      </c>
      <c r="E289" s="3" t="s">
        <v>32</v>
      </c>
      <c r="F289" s="4" t="s">
        <v>2</v>
      </c>
      <c r="G289" s="5">
        <v>2648</v>
      </c>
      <c r="H289" s="16" t="s">
        <v>0</v>
      </c>
      <c r="I289" s="22" t="s">
        <v>57</v>
      </c>
      <c r="J289" s="67">
        <f>+G289/G261*100</f>
        <v>99.698795180722882</v>
      </c>
      <c r="K289" s="51" t="s">
        <v>168</v>
      </c>
      <c r="L289" s="60">
        <f>+Table1[[#This Row],[Broj/
Količina]]/prosjeci!Z2*100</f>
        <v>103.31642606320719</v>
      </c>
      <c r="M289" s="25" t="s">
        <v>138</v>
      </c>
      <c r="N289" s="67">
        <f>+G289/prosjeci!$C58*100</f>
        <v>104.60890176455095</v>
      </c>
    </row>
    <row r="290" spans="1:14" s="71" customFormat="1" ht="18.95" customHeight="1" x14ac:dyDescent="0.2">
      <c r="A290" s="1"/>
      <c r="B290" s="1"/>
      <c r="C290" s="1"/>
      <c r="D290" s="15">
        <v>2019</v>
      </c>
      <c r="E290" s="3" t="s">
        <v>32</v>
      </c>
      <c r="F290" s="6" t="s">
        <v>6</v>
      </c>
      <c r="G290" s="7">
        <v>2095</v>
      </c>
      <c r="H290" s="16" t="s">
        <v>0</v>
      </c>
      <c r="I290" s="21" t="s">
        <v>57</v>
      </c>
      <c r="J290" s="69">
        <f t="shared" ref="J290:J293" si="20">+G290/G262*100</f>
        <v>91.805433829973708</v>
      </c>
      <c r="K290" s="64" t="s">
        <v>168</v>
      </c>
      <c r="L290" s="12">
        <f>+Table1[[#This Row],[Broj/
Količina]]/prosjeci!Z3*100</f>
        <v>101.89688715953307</v>
      </c>
      <c r="M290" s="21" t="s">
        <v>139</v>
      </c>
      <c r="N290" s="69">
        <f>+G290/prosjeci!$C59*100</f>
        <v>97.794375072937328</v>
      </c>
    </row>
    <row r="291" spans="1:14" s="71" customFormat="1" ht="18.95" customHeight="1" x14ac:dyDescent="0.2">
      <c r="A291" s="1"/>
      <c r="B291" s="1"/>
      <c r="C291" s="1"/>
      <c r="D291" s="15">
        <v>2019</v>
      </c>
      <c r="E291" s="3" t="s">
        <v>32</v>
      </c>
      <c r="F291" s="8" t="s">
        <v>7</v>
      </c>
      <c r="G291" s="7">
        <v>3</v>
      </c>
      <c r="H291" s="16" t="s">
        <v>0</v>
      </c>
      <c r="I291" s="22" t="s">
        <v>57</v>
      </c>
      <c r="J291" s="67">
        <f t="shared" si="20"/>
        <v>100</v>
      </c>
      <c r="K291" s="51" t="s">
        <v>168</v>
      </c>
      <c r="L291" s="60">
        <f>+Table1[[#This Row],[Broj/
Količina]]/prosjeci!Z4*100</f>
        <v>60</v>
      </c>
      <c r="M291" s="22" t="s">
        <v>139</v>
      </c>
      <c r="N291" s="67">
        <f>+G291/prosjeci!$C60*100</f>
        <v>59.016393442622949</v>
      </c>
    </row>
    <row r="292" spans="1:14" s="71" customFormat="1" ht="18.95" customHeight="1" x14ac:dyDescent="0.2">
      <c r="A292" s="1"/>
      <c r="B292" s="1"/>
      <c r="C292" s="1"/>
      <c r="D292" s="15">
        <v>2019</v>
      </c>
      <c r="E292" s="3" t="s">
        <v>32</v>
      </c>
      <c r="F292" s="6" t="s">
        <v>8</v>
      </c>
      <c r="G292" s="7">
        <v>325</v>
      </c>
      <c r="H292" s="16" t="s">
        <v>0</v>
      </c>
      <c r="I292" s="21" t="s">
        <v>57</v>
      </c>
      <c r="J292" s="69">
        <f t="shared" si="20"/>
        <v>131.57894736842107</v>
      </c>
      <c r="K292" s="64" t="s">
        <v>168</v>
      </c>
      <c r="L292" s="12">
        <f>+Table1[[#This Row],[Broj/
Količina]]/prosjeci!Z5*100</f>
        <v>119.92619926199262</v>
      </c>
      <c r="M292" s="21" t="s">
        <v>139</v>
      </c>
      <c r="N292" s="69">
        <f>+G292/prosjeci!$C61*100</f>
        <v>120.78042737689687</v>
      </c>
    </row>
    <row r="293" spans="1:14" s="71" customFormat="1" ht="18.95" customHeight="1" x14ac:dyDescent="0.2">
      <c r="A293" s="1"/>
      <c r="B293" s="1"/>
      <c r="C293" s="1"/>
      <c r="D293" s="15">
        <v>2019</v>
      </c>
      <c r="E293" s="3" t="s">
        <v>32</v>
      </c>
      <c r="F293" s="8" t="s">
        <v>9</v>
      </c>
      <c r="G293" s="7">
        <v>225</v>
      </c>
      <c r="H293" s="16" t="s">
        <v>0</v>
      </c>
      <c r="I293" s="22" t="s">
        <v>57</v>
      </c>
      <c r="J293" s="67">
        <f t="shared" si="20"/>
        <v>181.45161290322579</v>
      </c>
      <c r="K293" s="51" t="s">
        <v>168</v>
      </c>
      <c r="L293" s="60">
        <f>+Table1[[#This Row],[Broj/
Količina]]/prosjeci!Z6*100</f>
        <v>97.402597402597408</v>
      </c>
      <c r="M293" s="25" t="s">
        <v>138</v>
      </c>
      <c r="N293" s="67">
        <f>+G293/prosjeci!$C62*100</f>
        <v>195.79405366207396</v>
      </c>
    </row>
    <row r="294" spans="1:14" s="71" customFormat="1" ht="18.95" customHeight="1" x14ac:dyDescent="0.2">
      <c r="A294" s="1"/>
      <c r="B294" s="1"/>
      <c r="C294" s="1"/>
      <c r="D294" s="15">
        <v>2019</v>
      </c>
      <c r="E294" s="3" t="s">
        <v>32</v>
      </c>
      <c r="F294" s="6" t="s">
        <v>10</v>
      </c>
      <c r="G294" s="7"/>
      <c r="H294" s="16" t="s">
        <v>0</v>
      </c>
      <c r="I294" s="21" t="s">
        <v>57</v>
      </c>
      <c r="J294" s="68"/>
      <c r="K294" s="64" t="s">
        <v>168</v>
      </c>
      <c r="L294" s="12"/>
      <c r="M294" s="21" t="s">
        <v>139</v>
      </c>
      <c r="N294" s="69"/>
    </row>
    <row r="295" spans="1:14" s="71" customFormat="1" ht="18.95" customHeight="1" x14ac:dyDescent="0.2">
      <c r="A295" s="1"/>
      <c r="B295" s="1"/>
      <c r="C295" s="1"/>
      <c r="D295" s="15">
        <v>2019</v>
      </c>
      <c r="E295" s="3" t="s">
        <v>32</v>
      </c>
      <c r="F295" s="4" t="s">
        <v>3</v>
      </c>
      <c r="G295" s="5">
        <v>4762</v>
      </c>
      <c r="H295" s="16" t="s">
        <v>0</v>
      </c>
      <c r="I295" s="22" t="s">
        <v>57</v>
      </c>
      <c r="J295" s="67">
        <f>+G295/G267*100</f>
        <v>39.04238747232926</v>
      </c>
      <c r="K295" s="51" t="s">
        <v>168</v>
      </c>
      <c r="L295" s="60">
        <f>+Table1[[#This Row],[Broj/
Količina]]/prosjeci!Z8*100</f>
        <v>93.445839874411305</v>
      </c>
      <c r="M295" s="22" t="s">
        <v>139</v>
      </c>
      <c r="N295" s="67">
        <f>+G295/prosjeci!$C64*100</f>
        <v>123.14190281219695</v>
      </c>
    </row>
    <row r="296" spans="1:14" s="71" customFormat="1" ht="18.95" customHeight="1" x14ac:dyDescent="0.2">
      <c r="A296" s="1"/>
      <c r="B296" s="1"/>
      <c r="C296" s="1"/>
      <c r="D296" s="15">
        <v>2019</v>
      </c>
      <c r="E296" s="3" t="s">
        <v>32</v>
      </c>
      <c r="F296" s="6" t="s">
        <v>11</v>
      </c>
      <c r="G296" s="7">
        <v>4456</v>
      </c>
      <c r="H296" s="16" t="s">
        <v>0</v>
      </c>
      <c r="I296" s="21" t="s">
        <v>57</v>
      </c>
      <c r="J296" s="69">
        <f t="shared" ref="J296:J316" si="21">+G296/G268*100</f>
        <v>38.157218701832505</v>
      </c>
      <c r="K296" s="64" t="s">
        <v>168</v>
      </c>
      <c r="L296" s="12">
        <f>+Table1[[#This Row],[Broj/
Količina]]/prosjeci!Z9*100</f>
        <v>94.768183751595075</v>
      </c>
      <c r="M296" s="21" t="s">
        <v>139</v>
      </c>
      <c r="N296" s="69">
        <f>+G296/prosjeci!$C65*100</f>
        <v>118.16233177910856</v>
      </c>
    </row>
    <row r="297" spans="1:14" s="71" customFormat="1" ht="18.95" customHeight="1" x14ac:dyDescent="0.2">
      <c r="A297" s="1"/>
      <c r="B297" s="1"/>
      <c r="C297" s="1"/>
      <c r="D297" s="15">
        <v>2019</v>
      </c>
      <c r="E297" s="3" t="s">
        <v>32</v>
      </c>
      <c r="F297" s="8" t="s">
        <v>12</v>
      </c>
      <c r="G297" s="7">
        <v>306</v>
      </c>
      <c r="H297" s="16" t="s">
        <v>0</v>
      </c>
      <c r="I297" s="22" t="s">
        <v>57</v>
      </c>
      <c r="J297" s="67">
        <f t="shared" si="21"/>
        <v>58.959537572254341</v>
      </c>
      <c r="K297" s="51" t="s">
        <v>168</v>
      </c>
      <c r="L297" s="60">
        <f>+Table1[[#This Row],[Broj/
Količina]]/prosjeci!Z10*100</f>
        <v>77.664974619289339</v>
      </c>
      <c r="M297" s="25" t="s">
        <v>138</v>
      </c>
      <c r="N297" s="67">
        <v>300</v>
      </c>
    </row>
    <row r="298" spans="1:14" s="71" customFormat="1" ht="18.95" customHeight="1" x14ac:dyDescent="0.2">
      <c r="A298" s="1"/>
      <c r="B298" s="1"/>
      <c r="C298" s="1"/>
      <c r="D298" s="15">
        <v>2019</v>
      </c>
      <c r="E298" s="3" t="s">
        <v>32</v>
      </c>
      <c r="F298" s="9" t="s">
        <v>4</v>
      </c>
      <c r="G298" s="5">
        <v>2515</v>
      </c>
      <c r="H298" s="16" t="s">
        <v>0</v>
      </c>
      <c r="I298" s="21" t="s">
        <v>57</v>
      </c>
      <c r="J298" s="69">
        <f t="shared" si="21"/>
        <v>107.70877944325481</v>
      </c>
      <c r="K298" s="64" t="s">
        <v>168</v>
      </c>
      <c r="L298" s="12">
        <f>+Table1[[#This Row],[Broj/
Količina]]/prosjeci!Z11*100</f>
        <v>151.323706377858</v>
      </c>
      <c r="M298" s="21" t="s">
        <v>139</v>
      </c>
      <c r="N298" s="69">
        <f>+G298/prosjeci!$C67*100</f>
        <v>177.01918001055782</v>
      </c>
    </row>
    <row r="299" spans="1:14" s="71" customFormat="1" ht="18.95" customHeight="1" x14ac:dyDescent="0.2">
      <c r="A299" s="1"/>
      <c r="B299" s="1"/>
      <c r="C299" s="1"/>
      <c r="D299" s="15">
        <v>2019</v>
      </c>
      <c r="E299" s="3" t="s">
        <v>32</v>
      </c>
      <c r="F299" s="4" t="s">
        <v>5</v>
      </c>
      <c r="G299" s="5">
        <v>89658</v>
      </c>
      <c r="H299" s="16" t="s">
        <v>0</v>
      </c>
      <c r="I299" s="22" t="s">
        <v>57</v>
      </c>
      <c r="J299" s="67">
        <f t="shared" si="21"/>
        <v>98.03617118988781</v>
      </c>
      <c r="K299" s="51" t="s">
        <v>168</v>
      </c>
      <c r="L299" s="60">
        <f>+Table1[[#This Row],[Broj/
Količina]]/prosjeci!Z12*100</f>
        <v>96.104703511555115</v>
      </c>
      <c r="M299" s="22" t="s">
        <v>139</v>
      </c>
      <c r="N299" s="67">
        <f>+G299/prosjeci!$C68*100</f>
        <v>87.184856244530167</v>
      </c>
    </row>
    <row r="300" spans="1:14" s="71" customFormat="1" ht="18.95" customHeight="1" x14ac:dyDescent="0.2">
      <c r="A300" s="1"/>
      <c r="B300" s="1"/>
      <c r="C300" s="1"/>
      <c r="D300" s="15">
        <v>2019</v>
      </c>
      <c r="E300" s="3" t="s">
        <v>32</v>
      </c>
      <c r="F300" s="6" t="s">
        <v>13</v>
      </c>
      <c r="G300" s="7">
        <v>89646</v>
      </c>
      <c r="H300" s="16" t="s">
        <v>0</v>
      </c>
      <c r="I300" s="21" t="s">
        <v>57</v>
      </c>
      <c r="J300" s="69">
        <f t="shared" si="21"/>
        <v>98.049852891314572</v>
      </c>
      <c r="K300" s="64" t="s">
        <v>168</v>
      </c>
      <c r="L300" s="12">
        <f>+Table1[[#This Row],[Broj/
Količina]]/prosjeci!Z13*100</f>
        <v>96.091840672297735</v>
      </c>
      <c r="M300" s="21" t="s">
        <v>139</v>
      </c>
      <c r="N300" s="69">
        <f>+G300/prosjeci!$C69*100</f>
        <v>87.225421855654062</v>
      </c>
    </row>
    <row r="301" spans="1:14" s="71" customFormat="1" ht="18.95" customHeight="1" x14ac:dyDescent="0.2">
      <c r="A301" s="1"/>
      <c r="B301" s="1"/>
      <c r="C301" s="1"/>
      <c r="D301" s="15">
        <v>2019</v>
      </c>
      <c r="E301" s="3" t="s">
        <v>32</v>
      </c>
      <c r="F301" s="8" t="s">
        <v>14</v>
      </c>
      <c r="G301" s="10"/>
      <c r="H301" s="16" t="s">
        <v>0</v>
      </c>
      <c r="I301" s="22" t="s">
        <v>57</v>
      </c>
      <c r="J301" s="67"/>
      <c r="K301" s="51" t="s">
        <v>168</v>
      </c>
      <c r="L301" s="60"/>
      <c r="M301" s="25" t="s">
        <v>138</v>
      </c>
      <c r="N301" s="67"/>
    </row>
    <row r="302" spans="1:14" s="71" customFormat="1" ht="18.95" customHeight="1" x14ac:dyDescent="0.2">
      <c r="A302" s="1"/>
      <c r="B302" s="1"/>
      <c r="C302" s="1"/>
      <c r="D302" s="15">
        <v>2019</v>
      </c>
      <c r="E302" s="3" t="s">
        <v>32</v>
      </c>
      <c r="F302" s="6" t="s">
        <v>15</v>
      </c>
      <c r="G302" s="10">
        <v>12</v>
      </c>
      <c r="H302" s="16" t="s">
        <v>0</v>
      </c>
      <c r="I302" s="21" t="s">
        <v>57</v>
      </c>
      <c r="J302" s="69">
        <f t="shared" si="21"/>
        <v>48</v>
      </c>
      <c r="K302" s="64" t="s">
        <v>168</v>
      </c>
      <c r="L302" s="12"/>
      <c r="M302" s="21" t="s">
        <v>139</v>
      </c>
      <c r="N302" s="69">
        <f>+G302/prosjeci!$C71*100</f>
        <v>19.485791610284167</v>
      </c>
    </row>
    <row r="303" spans="1:14" s="71" customFormat="1" ht="18.95" customHeight="1" x14ac:dyDescent="0.2">
      <c r="A303" s="1"/>
      <c r="B303" s="1"/>
      <c r="C303" s="1"/>
      <c r="D303" s="15">
        <v>2019</v>
      </c>
      <c r="E303" s="3" t="s">
        <v>32</v>
      </c>
      <c r="F303" s="4" t="s">
        <v>2</v>
      </c>
      <c r="G303" s="11">
        <v>478.6</v>
      </c>
      <c r="H303" s="16" t="s">
        <v>1</v>
      </c>
      <c r="I303" s="22" t="s">
        <v>57</v>
      </c>
      <c r="J303" s="67">
        <f t="shared" si="21"/>
        <v>107.72000900292595</v>
      </c>
      <c r="K303" s="51" t="s">
        <v>168</v>
      </c>
      <c r="L303" s="60">
        <f>+Table1[[#This Row],[Broj/
Količina]]/prosjeci!AA2*100</f>
        <v>105.46496253856326</v>
      </c>
      <c r="M303" s="22" t="s">
        <v>139</v>
      </c>
      <c r="N303" s="67">
        <f>+G303/prosjeci!$C72*100</f>
        <v>112.10837611509106</v>
      </c>
    </row>
    <row r="304" spans="1:14" s="71" customFormat="1" ht="18.95" customHeight="1" x14ac:dyDescent="0.2">
      <c r="A304" s="1"/>
      <c r="B304" s="1"/>
      <c r="C304" s="1"/>
      <c r="D304" s="15">
        <v>2019</v>
      </c>
      <c r="E304" s="3" t="s">
        <v>32</v>
      </c>
      <c r="F304" s="6" t="s">
        <v>6</v>
      </c>
      <c r="G304" s="12">
        <v>329.6</v>
      </c>
      <c r="H304" s="16" t="s">
        <v>1</v>
      </c>
      <c r="I304" s="21" t="s">
        <v>57</v>
      </c>
      <c r="J304" s="69">
        <f t="shared" si="21"/>
        <v>95.095210617426432</v>
      </c>
      <c r="K304" s="64" t="s">
        <v>168</v>
      </c>
      <c r="L304" s="12">
        <f>+Table1[[#This Row],[Broj/
Količina]]/prosjeci!AA3*100</f>
        <v>102.64715042042978</v>
      </c>
      <c r="M304" s="21" t="s">
        <v>139</v>
      </c>
      <c r="N304" s="69">
        <f>+G304/prosjeci!$C73*100</f>
        <v>99.82836951034831</v>
      </c>
    </row>
    <row r="305" spans="1:14" s="71" customFormat="1" ht="18.95" customHeight="1" x14ac:dyDescent="0.2">
      <c r="A305" s="1"/>
      <c r="B305" s="1"/>
      <c r="C305" s="1"/>
      <c r="D305" s="15">
        <v>2019</v>
      </c>
      <c r="E305" s="3" t="s">
        <v>32</v>
      </c>
      <c r="F305" s="8" t="s">
        <v>7</v>
      </c>
      <c r="G305" s="12">
        <v>0.6</v>
      </c>
      <c r="H305" s="16" t="s">
        <v>1</v>
      </c>
      <c r="I305" s="22" t="s">
        <v>57</v>
      </c>
      <c r="J305" s="67">
        <f t="shared" si="21"/>
        <v>100</v>
      </c>
      <c r="K305" s="51" t="s">
        <v>168</v>
      </c>
      <c r="L305" s="60">
        <f>+Table1[[#This Row],[Broj/
Količina]]/prosjeci!AA4*100</f>
        <v>57.142857142857139</v>
      </c>
      <c r="M305" s="25" t="s">
        <v>138</v>
      </c>
      <c r="N305" s="67">
        <f>+G305/prosjeci!$C74*100</f>
        <v>58.299595141700408</v>
      </c>
    </row>
    <row r="306" spans="1:14" s="71" customFormat="1" ht="18.95" customHeight="1" x14ac:dyDescent="0.2">
      <c r="A306" s="1"/>
      <c r="B306" s="1"/>
      <c r="C306" s="1"/>
      <c r="D306" s="15">
        <v>2019</v>
      </c>
      <c r="E306" s="3" t="s">
        <v>32</v>
      </c>
      <c r="F306" s="6" t="s">
        <v>8</v>
      </c>
      <c r="G306" s="12">
        <v>80.400000000000006</v>
      </c>
      <c r="H306" s="16" t="s">
        <v>1</v>
      </c>
      <c r="I306" s="21" t="s">
        <v>57</v>
      </c>
      <c r="J306" s="69">
        <f t="shared" si="21"/>
        <v>130.09708737864079</v>
      </c>
      <c r="K306" s="64" t="s">
        <v>168</v>
      </c>
      <c r="L306" s="12">
        <f>+Table1[[#This Row],[Broj/
Količina]]/prosjeci!AA5*100</f>
        <v>128.02547770700639</v>
      </c>
      <c r="M306" s="21" t="s">
        <v>139</v>
      </c>
      <c r="N306" s="69">
        <f>+G306/prosjeci!$C75*100</f>
        <v>125.92012529365704</v>
      </c>
    </row>
    <row r="307" spans="1:14" s="71" customFormat="1" ht="18.95" customHeight="1" x14ac:dyDescent="0.2">
      <c r="A307" s="1"/>
      <c r="B307" s="1"/>
      <c r="C307" s="1"/>
      <c r="D307" s="15">
        <v>2019</v>
      </c>
      <c r="E307" s="3" t="s">
        <v>32</v>
      </c>
      <c r="F307" s="8" t="s">
        <v>9</v>
      </c>
      <c r="G307" s="12">
        <v>68</v>
      </c>
      <c r="H307" s="16" t="s">
        <v>1</v>
      </c>
      <c r="I307" s="22" t="s">
        <v>57</v>
      </c>
      <c r="J307" s="67">
        <f t="shared" si="21"/>
        <v>192.63456090651562</v>
      </c>
      <c r="K307" s="51" t="s">
        <v>168</v>
      </c>
      <c r="L307" s="60">
        <f>+Table1[[#This Row],[Broj/
Količina]]/prosjeci!AA6*100</f>
        <v>98.83720930232559</v>
      </c>
      <c r="M307" s="22" t="s">
        <v>139</v>
      </c>
      <c r="N307" s="67">
        <f>+G307/prosjeci!$C76*100</f>
        <v>213.44493852995029</v>
      </c>
    </row>
    <row r="308" spans="1:14" s="71" customFormat="1" ht="18.95" customHeight="1" x14ac:dyDescent="0.2">
      <c r="A308" s="1"/>
      <c r="B308" s="1"/>
      <c r="C308" s="1"/>
      <c r="D308" s="15">
        <v>2019</v>
      </c>
      <c r="E308" s="3" t="s">
        <v>32</v>
      </c>
      <c r="F308" s="6" t="s">
        <v>10</v>
      </c>
      <c r="G308" s="12"/>
      <c r="H308" s="16" t="s">
        <v>1</v>
      </c>
      <c r="I308" s="21" t="s">
        <v>57</v>
      </c>
      <c r="J308" s="69"/>
      <c r="K308" s="64" t="s">
        <v>168</v>
      </c>
      <c r="L308" s="12"/>
      <c r="M308" s="21" t="s">
        <v>139</v>
      </c>
      <c r="N308" s="69"/>
    </row>
    <row r="309" spans="1:14" s="71" customFormat="1" ht="18.95" customHeight="1" x14ac:dyDescent="0.2">
      <c r="A309" s="1"/>
      <c r="B309" s="1"/>
      <c r="C309" s="1"/>
      <c r="D309" s="15">
        <v>2019</v>
      </c>
      <c r="E309" s="3" t="s">
        <v>32</v>
      </c>
      <c r="F309" s="4" t="s">
        <v>3</v>
      </c>
      <c r="G309" s="11">
        <v>108.4</v>
      </c>
      <c r="H309" s="16" t="s">
        <v>1</v>
      </c>
      <c r="I309" s="22" t="s">
        <v>57</v>
      </c>
      <c r="J309" s="67">
        <f t="shared" si="21"/>
        <v>38.866977411258517</v>
      </c>
      <c r="K309" s="51" t="s">
        <v>168</v>
      </c>
      <c r="L309" s="60">
        <f>+Table1[[#This Row],[Broj/
Količina]]/prosjeci!AA8*100</f>
        <v>97.569756975697572</v>
      </c>
      <c r="M309" s="25" t="s">
        <v>138</v>
      </c>
      <c r="N309" s="67">
        <f>+G309/prosjeci!$C78*100</f>
        <v>140.08636936364516</v>
      </c>
    </row>
    <row r="310" spans="1:14" s="71" customFormat="1" ht="18.95" customHeight="1" x14ac:dyDescent="0.2">
      <c r="A310" s="1"/>
      <c r="B310" s="1"/>
      <c r="C310" s="1"/>
      <c r="D310" s="15">
        <v>2019</v>
      </c>
      <c r="E310" s="3" t="s">
        <v>32</v>
      </c>
      <c r="F310" s="6" t="s">
        <v>11</v>
      </c>
      <c r="G310" s="12">
        <v>100.5</v>
      </c>
      <c r="H310" s="16" t="s">
        <v>1</v>
      </c>
      <c r="I310" s="21" t="s">
        <v>57</v>
      </c>
      <c r="J310" s="69">
        <f t="shared" si="21"/>
        <v>37.981859410430836</v>
      </c>
      <c r="K310" s="64" t="s">
        <v>168</v>
      </c>
      <c r="L310" s="12">
        <f>+Table1[[#This Row],[Broj/
Količina]]/prosjeci!AA9*100</f>
        <v>99.801390268123129</v>
      </c>
      <c r="M310" s="21" t="s">
        <v>139</v>
      </c>
      <c r="N310" s="69">
        <f>+G310/prosjeci!$C79*100</f>
        <v>133.24494530991049</v>
      </c>
    </row>
    <row r="311" spans="1:14" s="71" customFormat="1" ht="18.95" customHeight="1" x14ac:dyDescent="0.2">
      <c r="A311" s="1"/>
      <c r="B311" s="1"/>
      <c r="C311" s="1"/>
      <c r="D311" s="15">
        <v>2019</v>
      </c>
      <c r="E311" s="3" t="s">
        <v>32</v>
      </c>
      <c r="F311" s="8" t="s">
        <v>12</v>
      </c>
      <c r="G311" s="12">
        <v>7.9</v>
      </c>
      <c r="H311" s="16" t="s">
        <v>1</v>
      </c>
      <c r="I311" s="22" t="s">
        <v>57</v>
      </c>
      <c r="J311" s="67">
        <f t="shared" si="21"/>
        <v>55.24475524475524</v>
      </c>
      <c r="K311" s="51" t="s">
        <v>168</v>
      </c>
      <c r="L311" s="60">
        <f>+Table1[[#This Row],[Broj/
Količina]]/prosjeci!AA10*100</f>
        <v>75.961538461538453</v>
      </c>
      <c r="M311" s="22" t="s">
        <v>139</v>
      </c>
      <c r="N311" s="67">
        <v>300</v>
      </c>
    </row>
    <row r="312" spans="1:14" s="71" customFormat="1" ht="18.95" customHeight="1" x14ac:dyDescent="0.2">
      <c r="A312" s="1"/>
      <c r="B312" s="1"/>
      <c r="C312" s="1"/>
      <c r="D312" s="15">
        <v>2019</v>
      </c>
      <c r="E312" s="3" t="s">
        <v>32</v>
      </c>
      <c r="F312" s="9" t="s">
        <v>4</v>
      </c>
      <c r="G312" s="11">
        <v>53.5</v>
      </c>
      <c r="H312" s="16" t="s">
        <v>1</v>
      </c>
      <c r="I312" s="21" t="s">
        <v>57</v>
      </c>
      <c r="J312" s="69">
        <f t="shared" si="21"/>
        <v>108.96130346232178</v>
      </c>
      <c r="K312" s="64" t="s">
        <v>168</v>
      </c>
      <c r="L312" s="12">
        <f>+Table1[[#This Row],[Broj/
Količina]]/prosjeci!AA11*100</f>
        <v>154.62427745664741</v>
      </c>
      <c r="M312" s="21" t="s">
        <v>139</v>
      </c>
      <c r="N312" s="69">
        <f>+G312/prosjeci!$C81*100</f>
        <v>163.35877862595422</v>
      </c>
    </row>
    <row r="313" spans="1:14" s="71" customFormat="1" ht="18.95" customHeight="1" x14ac:dyDescent="0.2">
      <c r="A313" s="1"/>
      <c r="B313" s="1"/>
      <c r="C313" s="1"/>
      <c r="D313" s="15">
        <v>2019</v>
      </c>
      <c r="E313" s="3" t="s">
        <v>32</v>
      </c>
      <c r="F313" s="4" t="s">
        <v>5</v>
      </c>
      <c r="G313" s="11">
        <v>149.30000000000001</v>
      </c>
      <c r="H313" s="16" t="s">
        <v>1</v>
      </c>
      <c r="I313" s="22" t="s">
        <v>57</v>
      </c>
      <c r="J313" s="67">
        <f t="shared" si="21"/>
        <v>100.47106325706596</v>
      </c>
      <c r="K313" s="51" t="s">
        <v>168</v>
      </c>
      <c r="L313" s="60">
        <f>+Table1[[#This Row],[Broj/
Količina]]/prosjeci!AA12*100</f>
        <v>87.20794392523365</v>
      </c>
      <c r="M313" s="25" t="s">
        <v>138</v>
      </c>
      <c r="N313" s="67">
        <f>+G313/prosjeci!$C82*100</f>
        <v>89.822520806176684</v>
      </c>
    </row>
    <row r="314" spans="1:14" s="71" customFormat="1" ht="18.95" customHeight="1" x14ac:dyDescent="0.2">
      <c r="A314" s="1"/>
      <c r="B314" s="1"/>
      <c r="C314" s="1"/>
      <c r="D314" s="15">
        <v>2019</v>
      </c>
      <c r="E314" s="3" t="s">
        <v>32</v>
      </c>
      <c r="F314" s="6" t="s">
        <v>13</v>
      </c>
      <c r="G314" s="12">
        <v>149.19999999999999</v>
      </c>
      <c r="H314" s="16" t="s">
        <v>1</v>
      </c>
      <c r="I314" s="21" t="s">
        <v>57</v>
      </c>
      <c r="J314" s="69">
        <f t="shared" si="21"/>
        <v>100.60687795010112</v>
      </c>
      <c r="K314" s="64" t="s">
        <v>168</v>
      </c>
      <c r="L314" s="12">
        <f>+Table1[[#This Row],[Broj/
Količina]]/prosjeci!AA13*100</f>
        <v>87.149532710280369</v>
      </c>
      <c r="M314" s="21" t="s">
        <v>139</v>
      </c>
      <c r="N314" s="69">
        <f>+G314/prosjeci!$C83*100</f>
        <v>90.024135156878501</v>
      </c>
    </row>
    <row r="315" spans="1:14" s="71" customFormat="1" ht="18.95" customHeight="1" x14ac:dyDescent="0.2">
      <c r="A315" s="1"/>
      <c r="B315" s="1"/>
      <c r="C315" s="1"/>
      <c r="D315" s="15">
        <v>2019</v>
      </c>
      <c r="E315" s="3" t="s">
        <v>32</v>
      </c>
      <c r="F315" s="8" t="s">
        <v>14</v>
      </c>
      <c r="G315" s="10"/>
      <c r="H315" s="16" t="s">
        <v>1</v>
      </c>
      <c r="I315" s="22" t="s">
        <v>57</v>
      </c>
      <c r="J315" s="67"/>
      <c r="K315" s="51" t="s">
        <v>168</v>
      </c>
      <c r="L315" s="24"/>
      <c r="M315" s="22" t="s">
        <v>139</v>
      </c>
      <c r="N315" s="67"/>
    </row>
    <row r="316" spans="1:14" s="71" customFormat="1" ht="18.95" customHeight="1" x14ac:dyDescent="0.2">
      <c r="A316" s="1"/>
      <c r="B316" s="1"/>
      <c r="C316" s="1"/>
      <c r="D316" s="15">
        <v>2019</v>
      </c>
      <c r="E316" s="3" t="s">
        <v>32</v>
      </c>
      <c r="F316" s="6" t="s">
        <v>15</v>
      </c>
      <c r="G316" s="12">
        <v>0.1</v>
      </c>
      <c r="H316" s="16" t="s">
        <v>1</v>
      </c>
      <c r="I316" s="21" t="s">
        <v>57</v>
      </c>
      <c r="J316" s="69">
        <f t="shared" si="21"/>
        <v>33.333333333333336</v>
      </c>
      <c r="K316" s="64" t="s">
        <v>168</v>
      </c>
      <c r="L316" s="12"/>
      <c r="M316" s="21" t="s">
        <v>139</v>
      </c>
      <c r="N316" s="69">
        <f>+G316/prosjeci!$C85*100</f>
        <v>20.689655172413794</v>
      </c>
    </row>
    <row r="317" spans="1:14" s="71" customFormat="1" ht="18.95" customHeight="1" x14ac:dyDescent="0.2">
      <c r="A317" s="1"/>
      <c r="B317" s="1"/>
      <c r="C317" s="1"/>
      <c r="D317" s="15">
        <v>2019</v>
      </c>
      <c r="E317" s="3" t="s">
        <v>33</v>
      </c>
      <c r="F317" s="4" t="s">
        <v>2</v>
      </c>
      <c r="G317" s="5">
        <v>2785</v>
      </c>
      <c r="H317" s="16" t="s">
        <v>0</v>
      </c>
      <c r="I317" s="22" t="s">
        <v>58</v>
      </c>
      <c r="J317" s="67">
        <f>+G317/G289*100</f>
        <v>105.17371601208458</v>
      </c>
      <c r="K317" s="51" t="s">
        <v>169</v>
      </c>
      <c r="L317" s="60">
        <f>+Table1[[#This Row],[Broj/
Količina]]/prosjeci!AB2*100</f>
        <v>115.46434494195688</v>
      </c>
      <c r="M317" s="25" t="s">
        <v>140</v>
      </c>
      <c r="N317" s="67">
        <f>+G317/prosjeci!$C58*100</f>
        <v>110.02106926520936</v>
      </c>
    </row>
    <row r="318" spans="1:14" s="71" customFormat="1" ht="18.95" customHeight="1" x14ac:dyDescent="0.2">
      <c r="A318" s="1"/>
      <c r="B318" s="1"/>
      <c r="C318" s="1"/>
      <c r="D318" s="15">
        <v>2019</v>
      </c>
      <c r="E318" s="3" t="s">
        <v>33</v>
      </c>
      <c r="F318" s="6" t="s">
        <v>6</v>
      </c>
      <c r="G318" s="7">
        <v>2209</v>
      </c>
      <c r="H318" s="16" t="s">
        <v>0</v>
      </c>
      <c r="I318" s="21" t="s">
        <v>58</v>
      </c>
      <c r="J318" s="69">
        <f t="shared" ref="J318:J328" si="22">+G318/G290*100</f>
        <v>105.44152744630071</v>
      </c>
      <c r="K318" s="64" t="s">
        <v>169</v>
      </c>
      <c r="L318" s="12">
        <f>+Table1[[#This Row],[Broj/
Količina]]/prosjeci!AB3*100</f>
        <v>110.17456359102245</v>
      </c>
      <c r="M318" s="21" t="s">
        <v>141</v>
      </c>
      <c r="N318" s="69">
        <f>+G318/prosjeci!$C59*100</f>
        <v>103.11588283346948</v>
      </c>
    </row>
    <row r="319" spans="1:14" s="71" customFormat="1" ht="18.95" customHeight="1" x14ac:dyDescent="0.2">
      <c r="A319" s="1"/>
      <c r="B319" s="1"/>
      <c r="C319" s="1"/>
      <c r="D319" s="15">
        <v>2019</v>
      </c>
      <c r="E319" s="3" t="s">
        <v>33</v>
      </c>
      <c r="F319" s="8" t="s">
        <v>7</v>
      </c>
      <c r="G319" s="7">
        <v>6</v>
      </c>
      <c r="H319" s="16" t="s">
        <v>0</v>
      </c>
      <c r="I319" s="22" t="s">
        <v>58</v>
      </c>
      <c r="J319" s="67">
        <f t="shared" si="22"/>
        <v>200</v>
      </c>
      <c r="K319" s="51" t="s">
        <v>169</v>
      </c>
      <c r="L319" s="60">
        <f>+Table1[[#This Row],[Broj/
Količina]]/prosjeci!AB4*100</f>
        <v>200</v>
      </c>
      <c r="M319" s="22" t="s">
        <v>141</v>
      </c>
      <c r="N319" s="67">
        <f>+G319/prosjeci!$C60*100</f>
        <v>118.0327868852459</v>
      </c>
    </row>
    <row r="320" spans="1:14" s="71" customFormat="1" ht="18.95" customHeight="1" x14ac:dyDescent="0.2">
      <c r="A320" s="1"/>
      <c r="B320" s="1"/>
      <c r="C320" s="1"/>
      <c r="D320" s="15">
        <v>2019</v>
      </c>
      <c r="E320" s="3" t="s">
        <v>33</v>
      </c>
      <c r="F320" s="6" t="s">
        <v>8</v>
      </c>
      <c r="G320" s="7">
        <v>415</v>
      </c>
      <c r="H320" s="16" t="s">
        <v>0</v>
      </c>
      <c r="I320" s="21" t="s">
        <v>58</v>
      </c>
      <c r="J320" s="69">
        <f t="shared" si="22"/>
        <v>127.69230769230768</v>
      </c>
      <c r="K320" s="64" t="s">
        <v>169</v>
      </c>
      <c r="L320" s="12">
        <f>+Table1[[#This Row],[Broj/
Količina]]/prosjeci!AB5*100</f>
        <v>148.74551971326164</v>
      </c>
      <c r="M320" s="21" t="s">
        <v>141</v>
      </c>
      <c r="N320" s="69">
        <f>+G320/prosjeci!$C61*100</f>
        <v>154.22731495819139</v>
      </c>
    </row>
    <row r="321" spans="1:14" s="71" customFormat="1" ht="18.95" customHeight="1" x14ac:dyDescent="0.2">
      <c r="A321" s="1"/>
      <c r="B321" s="1"/>
      <c r="C321" s="1"/>
      <c r="D321" s="15">
        <v>2019</v>
      </c>
      <c r="E321" s="3" t="s">
        <v>33</v>
      </c>
      <c r="F321" s="8" t="s">
        <v>9</v>
      </c>
      <c r="G321" s="7">
        <v>155</v>
      </c>
      <c r="H321" s="16" t="s">
        <v>0</v>
      </c>
      <c r="I321" s="22" t="s">
        <v>58</v>
      </c>
      <c r="J321" s="67">
        <f t="shared" si="22"/>
        <v>68.888888888888886</v>
      </c>
      <c r="K321" s="51" t="s">
        <v>169</v>
      </c>
      <c r="L321" s="60">
        <f>+Table1[[#This Row],[Broj/
Količina]]/prosjeci!AB6*100</f>
        <v>124</v>
      </c>
      <c r="M321" s="25" t="s">
        <v>140</v>
      </c>
      <c r="N321" s="67">
        <f>+G321/prosjeci!$C62*100</f>
        <v>134.88034807831761</v>
      </c>
    </row>
    <row r="322" spans="1:14" s="71" customFormat="1" ht="18.95" customHeight="1" x14ac:dyDescent="0.2">
      <c r="A322" s="1"/>
      <c r="B322" s="1"/>
      <c r="C322" s="1"/>
      <c r="D322" s="15">
        <v>2019</v>
      </c>
      <c r="E322" s="3" t="s">
        <v>33</v>
      </c>
      <c r="F322" s="6" t="s">
        <v>10</v>
      </c>
      <c r="G322" s="7"/>
      <c r="H322" s="16" t="s">
        <v>0</v>
      </c>
      <c r="I322" s="21" t="s">
        <v>58</v>
      </c>
      <c r="J322" s="69"/>
      <c r="K322" s="64" t="s">
        <v>169</v>
      </c>
      <c r="L322" s="12"/>
      <c r="M322" s="21" t="s">
        <v>141</v>
      </c>
      <c r="N322" s="69"/>
    </row>
    <row r="323" spans="1:14" s="71" customFormat="1" ht="18.95" customHeight="1" x14ac:dyDescent="0.2">
      <c r="A323" s="1"/>
      <c r="B323" s="1"/>
      <c r="C323" s="1"/>
      <c r="D323" s="15">
        <v>2019</v>
      </c>
      <c r="E323" s="3" t="s">
        <v>33</v>
      </c>
      <c r="F323" s="4" t="s">
        <v>3</v>
      </c>
      <c r="G323" s="5">
        <v>3474</v>
      </c>
      <c r="H323" s="16" t="s">
        <v>0</v>
      </c>
      <c r="I323" s="22" t="s">
        <v>58</v>
      </c>
      <c r="J323" s="67">
        <f t="shared" si="22"/>
        <v>72.952540949181028</v>
      </c>
      <c r="K323" s="51" t="s">
        <v>169</v>
      </c>
      <c r="L323" s="60">
        <f>+Table1[[#This Row],[Broj/
Količina]]/prosjeci!AB8*100</f>
        <v>108.05598755832038</v>
      </c>
      <c r="M323" s="22" t="s">
        <v>141</v>
      </c>
      <c r="N323" s="67">
        <f>+G323/prosjeci!$C64*100</f>
        <v>89.835147074668669</v>
      </c>
    </row>
    <row r="324" spans="1:14" s="71" customFormat="1" ht="18.95" customHeight="1" x14ac:dyDescent="0.2">
      <c r="A324" s="1"/>
      <c r="B324" s="1"/>
      <c r="C324" s="1"/>
      <c r="D324" s="15">
        <v>2019</v>
      </c>
      <c r="E324" s="3" t="s">
        <v>33</v>
      </c>
      <c r="F324" s="6" t="s">
        <v>11</v>
      </c>
      <c r="G324" s="7">
        <v>3215</v>
      </c>
      <c r="H324" s="16" t="s">
        <v>0</v>
      </c>
      <c r="I324" s="21" t="s">
        <v>58</v>
      </c>
      <c r="J324" s="69">
        <f t="shared" si="22"/>
        <v>72.149910233393172</v>
      </c>
      <c r="K324" s="64" t="s">
        <v>169</v>
      </c>
      <c r="L324" s="12">
        <f>+Table1[[#This Row],[Broj/
Količina]]/prosjeci!AB9*100</f>
        <v>105.72180203880302</v>
      </c>
      <c r="M324" s="21" t="s">
        <v>141</v>
      </c>
      <c r="N324" s="69">
        <f>+G324/prosjeci!$C65*100</f>
        <v>85.254016308311037</v>
      </c>
    </row>
    <row r="325" spans="1:14" s="71" customFormat="1" ht="18.95" customHeight="1" x14ac:dyDescent="0.2">
      <c r="A325" s="1"/>
      <c r="B325" s="1"/>
      <c r="C325" s="1"/>
      <c r="D325" s="15">
        <v>2019</v>
      </c>
      <c r="E325" s="3" t="s">
        <v>33</v>
      </c>
      <c r="F325" s="8" t="s">
        <v>12</v>
      </c>
      <c r="G325" s="7">
        <v>259</v>
      </c>
      <c r="H325" s="16" t="s">
        <v>0</v>
      </c>
      <c r="I325" s="22" t="s">
        <v>58</v>
      </c>
      <c r="J325" s="67">
        <f t="shared" si="22"/>
        <v>84.640522875816998</v>
      </c>
      <c r="K325" s="51" t="s">
        <v>169</v>
      </c>
      <c r="L325" s="60">
        <f>+Table1[[#This Row],[Broj/
Količina]]/prosjeci!AB10*100</f>
        <v>148.85057471264366</v>
      </c>
      <c r="M325" s="25" t="s">
        <v>140</v>
      </c>
      <c r="N325" s="67">
        <f>+G325/prosjeci!$C66*100</f>
        <v>269.79166666666663</v>
      </c>
    </row>
    <row r="326" spans="1:14" s="71" customFormat="1" ht="18.95" customHeight="1" x14ac:dyDescent="0.2">
      <c r="A326" s="1"/>
      <c r="B326" s="1"/>
      <c r="C326" s="1"/>
      <c r="D326" s="15">
        <v>2019</v>
      </c>
      <c r="E326" s="3" t="s">
        <v>33</v>
      </c>
      <c r="F326" s="9" t="s">
        <v>4</v>
      </c>
      <c r="G326" s="5">
        <v>3089</v>
      </c>
      <c r="H326" s="16" t="s">
        <v>0</v>
      </c>
      <c r="I326" s="21" t="s">
        <v>58</v>
      </c>
      <c r="J326" s="69">
        <f t="shared" si="22"/>
        <v>122.82306163021867</v>
      </c>
      <c r="K326" s="64" t="s">
        <v>169</v>
      </c>
      <c r="L326" s="12">
        <f>+Table1[[#This Row],[Broj/
Količina]]/prosjeci!AB11*100</f>
        <v>74.523522316043426</v>
      </c>
      <c r="M326" s="21" t="s">
        <v>141</v>
      </c>
      <c r="N326" s="69">
        <f>+G326/prosjeci!$C67*100</f>
        <v>217.42037656167517</v>
      </c>
    </row>
    <row r="327" spans="1:14" s="71" customFormat="1" ht="18.95" customHeight="1" x14ac:dyDescent="0.2">
      <c r="A327" s="1"/>
      <c r="B327" s="1"/>
      <c r="C327" s="1"/>
      <c r="D327" s="15">
        <v>2019</v>
      </c>
      <c r="E327" s="3" t="s">
        <v>33</v>
      </c>
      <c r="F327" s="4" t="s">
        <v>5</v>
      </c>
      <c r="G327" s="5">
        <v>88657</v>
      </c>
      <c r="H327" s="16" t="s">
        <v>0</v>
      </c>
      <c r="I327" s="22" t="s">
        <v>58</v>
      </c>
      <c r="J327" s="67">
        <f t="shared" si="22"/>
        <v>98.883535211581787</v>
      </c>
      <c r="K327" s="51" t="s">
        <v>169</v>
      </c>
      <c r="L327" s="60">
        <f>+Table1[[#This Row],[Broj/
Količina]]/prosjeci!AB12*100</f>
        <v>101.01635048139919</v>
      </c>
      <c r="M327" s="22" t="s">
        <v>141</v>
      </c>
      <c r="N327" s="67">
        <f>+G327/prosjeci!$C68*100</f>
        <v>86.211468023726951</v>
      </c>
    </row>
    <row r="328" spans="1:14" s="71" customFormat="1" ht="18.95" customHeight="1" x14ac:dyDescent="0.2">
      <c r="A328" s="1"/>
      <c r="B328" s="1"/>
      <c r="C328" s="1"/>
      <c r="D328" s="15">
        <v>2019</v>
      </c>
      <c r="E328" s="3" t="s">
        <v>33</v>
      </c>
      <c r="F328" s="6" t="s">
        <v>13</v>
      </c>
      <c r="G328" s="7">
        <v>88072</v>
      </c>
      <c r="H328" s="16" t="s">
        <v>0</v>
      </c>
      <c r="I328" s="21" t="s">
        <v>58</v>
      </c>
      <c r="J328" s="69">
        <f t="shared" si="22"/>
        <v>98.244204984048366</v>
      </c>
      <c r="K328" s="64" t="s">
        <v>169</v>
      </c>
      <c r="L328" s="12">
        <f>+Table1[[#This Row],[Broj/
Količina]]/prosjeci!AB13*100</f>
        <v>100.81617234629516</v>
      </c>
      <c r="M328" s="21" t="s">
        <v>141</v>
      </c>
      <c r="N328" s="69">
        <f>+G328/prosjeci!$C69*100</f>
        <v>85.693922246069704</v>
      </c>
    </row>
    <row r="329" spans="1:14" s="71" customFormat="1" ht="18.95" customHeight="1" x14ac:dyDescent="0.2">
      <c r="A329" s="1"/>
      <c r="B329" s="1"/>
      <c r="C329" s="1"/>
      <c r="D329" s="15">
        <v>2019</v>
      </c>
      <c r="E329" s="3" t="s">
        <v>33</v>
      </c>
      <c r="F329" s="8" t="s">
        <v>14</v>
      </c>
      <c r="G329" s="10"/>
      <c r="H329" s="16" t="s">
        <v>0</v>
      </c>
      <c r="I329" s="22" t="s">
        <v>58</v>
      </c>
      <c r="J329" s="67"/>
      <c r="K329" s="51" t="s">
        <v>169</v>
      </c>
      <c r="L329" s="60"/>
      <c r="M329" s="25" t="s">
        <v>140</v>
      </c>
      <c r="N329" s="67"/>
    </row>
    <row r="330" spans="1:14" s="71" customFormat="1" ht="18.95" customHeight="1" x14ac:dyDescent="0.2">
      <c r="A330" s="1"/>
      <c r="B330" s="1"/>
      <c r="C330" s="1"/>
      <c r="D330" s="15">
        <v>2019</v>
      </c>
      <c r="E330" s="3" t="s">
        <v>33</v>
      </c>
      <c r="F330" s="6" t="s">
        <v>15</v>
      </c>
      <c r="G330" s="10">
        <v>585</v>
      </c>
      <c r="H330" s="16" t="s">
        <v>0</v>
      </c>
      <c r="I330" s="21" t="s">
        <v>58</v>
      </c>
      <c r="J330" s="69">
        <v>300</v>
      </c>
      <c r="K330" s="64" t="s">
        <v>169</v>
      </c>
      <c r="L330" s="12">
        <f>+Table1[[#This Row],[Broj/
Količina]]/prosjeci!AB15*100</f>
        <v>144.08866995073893</v>
      </c>
      <c r="M330" s="21" t="s">
        <v>141</v>
      </c>
      <c r="N330" s="69">
        <v>300</v>
      </c>
    </row>
    <row r="331" spans="1:14" s="71" customFormat="1" ht="18.95" customHeight="1" x14ac:dyDescent="0.2">
      <c r="A331" s="1"/>
      <c r="B331" s="1"/>
      <c r="C331" s="1"/>
      <c r="D331" s="15">
        <v>2019</v>
      </c>
      <c r="E331" s="3" t="s">
        <v>33</v>
      </c>
      <c r="F331" s="4" t="s">
        <v>2</v>
      </c>
      <c r="G331" s="11">
        <v>505.7</v>
      </c>
      <c r="H331" s="16" t="s">
        <v>1</v>
      </c>
      <c r="I331" s="22" t="s">
        <v>58</v>
      </c>
      <c r="J331" s="67">
        <f>+G331/G303*100</f>
        <v>105.66234851650647</v>
      </c>
      <c r="K331" s="51" t="s">
        <v>169</v>
      </c>
      <c r="L331" s="60">
        <f>+Table1[[#This Row],[Broj/
Količina]]/prosjeci!AC2*100</f>
        <v>123.19123020706455</v>
      </c>
      <c r="M331" s="22" t="s">
        <v>141</v>
      </c>
      <c r="N331" s="67">
        <f>+G331/prosjeci!$C72*100</f>
        <v>118.45634308692341</v>
      </c>
    </row>
    <row r="332" spans="1:14" s="71" customFormat="1" ht="18.95" customHeight="1" x14ac:dyDescent="0.2">
      <c r="A332" s="1"/>
      <c r="B332" s="1"/>
      <c r="C332" s="1"/>
      <c r="D332" s="15">
        <v>2019</v>
      </c>
      <c r="E332" s="3" t="s">
        <v>33</v>
      </c>
      <c r="F332" s="6" t="s">
        <v>6</v>
      </c>
      <c r="G332" s="12">
        <v>360.4</v>
      </c>
      <c r="H332" s="16" t="s">
        <v>1</v>
      </c>
      <c r="I332" s="21" t="s">
        <v>58</v>
      </c>
      <c r="J332" s="69">
        <f t="shared" ref="J332:J358" si="23">+G332/G304*100</f>
        <v>109.34466019417475</v>
      </c>
      <c r="K332" s="64" t="s">
        <v>169</v>
      </c>
      <c r="L332" s="12">
        <f>+Table1[[#This Row],[Broj/
Količina]]/prosjeci!AC3*100</f>
        <v>116.25806451612904</v>
      </c>
      <c r="M332" s="21" t="s">
        <v>141</v>
      </c>
      <c r="N332" s="69">
        <f>+G332/prosjeci!$C73*100</f>
        <v>109.1569914184755</v>
      </c>
    </row>
    <row r="333" spans="1:14" s="71" customFormat="1" ht="18.95" customHeight="1" x14ac:dyDescent="0.2">
      <c r="A333" s="1"/>
      <c r="B333" s="1"/>
      <c r="C333" s="1"/>
      <c r="D333" s="15">
        <v>2019</v>
      </c>
      <c r="E333" s="3" t="s">
        <v>33</v>
      </c>
      <c r="F333" s="8" t="s">
        <v>7</v>
      </c>
      <c r="G333" s="12">
        <v>1.2</v>
      </c>
      <c r="H333" s="16" t="s">
        <v>1</v>
      </c>
      <c r="I333" s="22" t="s">
        <v>58</v>
      </c>
      <c r="J333" s="67">
        <f t="shared" si="23"/>
        <v>200</v>
      </c>
      <c r="K333" s="51" t="s">
        <v>169</v>
      </c>
      <c r="L333" s="60">
        <f>+Table1[[#This Row],[Broj/
Količina]]/prosjeci!AC4*100</f>
        <v>200</v>
      </c>
      <c r="M333" s="25" t="s">
        <v>140</v>
      </c>
      <c r="N333" s="67">
        <f>+G333/prosjeci!$C74*100</f>
        <v>116.59919028340082</v>
      </c>
    </row>
    <row r="334" spans="1:14" s="71" customFormat="1" ht="18.95" customHeight="1" x14ac:dyDescent="0.2">
      <c r="A334" s="1"/>
      <c r="B334" s="1"/>
      <c r="C334" s="1"/>
      <c r="D334" s="15">
        <v>2019</v>
      </c>
      <c r="E334" s="3" t="s">
        <v>33</v>
      </c>
      <c r="F334" s="6" t="s">
        <v>8</v>
      </c>
      <c r="G334" s="12">
        <v>95</v>
      </c>
      <c r="H334" s="16" t="s">
        <v>1</v>
      </c>
      <c r="I334" s="21" t="s">
        <v>58</v>
      </c>
      <c r="J334" s="69">
        <f t="shared" si="23"/>
        <v>118.15920398009949</v>
      </c>
      <c r="K334" s="64" t="s">
        <v>169</v>
      </c>
      <c r="L334" s="12">
        <f>+Table1[[#This Row],[Broj/
Količina]]/prosjeci!AC5*100</f>
        <v>152.24358974358975</v>
      </c>
      <c r="M334" s="21" t="s">
        <v>141</v>
      </c>
      <c r="N334" s="69">
        <f>+G334/prosjeci!$C75*100</f>
        <v>148.78621769772909</v>
      </c>
    </row>
    <row r="335" spans="1:14" s="71" customFormat="1" ht="18.95" customHeight="1" x14ac:dyDescent="0.2">
      <c r="A335" s="1"/>
      <c r="B335" s="1"/>
      <c r="C335" s="1"/>
      <c r="D335" s="15">
        <v>2019</v>
      </c>
      <c r="E335" s="3" t="s">
        <v>33</v>
      </c>
      <c r="F335" s="8" t="s">
        <v>9</v>
      </c>
      <c r="G335" s="12">
        <v>49.1</v>
      </c>
      <c r="H335" s="16" t="s">
        <v>1</v>
      </c>
      <c r="I335" s="22" t="s">
        <v>58</v>
      </c>
      <c r="J335" s="67">
        <f t="shared" si="23"/>
        <v>72.205882352941174</v>
      </c>
      <c r="K335" s="51" t="s">
        <v>169</v>
      </c>
      <c r="L335" s="60">
        <f>+Table1[[#This Row],[Broj/
Količina]]/prosjeci!AC6*100</f>
        <v>130.93333333333334</v>
      </c>
      <c r="M335" s="22" t="s">
        <v>141</v>
      </c>
      <c r="N335" s="67">
        <f>+G335/prosjeci!$C76*100</f>
        <v>154.11980120324353</v>
      </c>
    </row>
    <row r="336" spans="1:14" s="71" customFormat="1" ht="18.95" customHeight="1" x14ac:dyDescent="0.2">
      <c r="A336" s="1"/>
      <c r="B336" s="1"/>
      <c r="C336" s="1"/>
      <c r="D336" s="15">
        <v>2019</v>
      </c>
      <c r="E336" s="3" t="s">
        <v>33</v>
      </c>
      <c r="F336" s="6" t="s">
        <v>10</v>
      </c>
      <c r="G336" s="12"/>
      <c r="H336" s="16" t="s">
        <v>1</v>
      </c>
      <c r="I336" s="21" t="s">
        <v>58</v>
      </c>
      <c r="J336" s="69"/>
      <c r="K336" s="64" t="s">
        <v>169</v>
      </c>
      <c r="L336" s="12"/>
      <c r="M336" s="21" t="s">
        <v>141</v>
      </c>
      <c r="N336" s="69"/>
    </row>
    <row r="337" spans="1:14" s="71" customFormat="1" ht="18.95" customHeight="1" x14ac:dyDescent="0.2">
      <c r="A337" s="1"/>
      <c r="B337" s="1"/>
      <c r="C337" s="1"/>
      <c r="D337" s="15">
        <v>2019</v>
      </c>
      <c r="E337" s="3" t="s">
        <v>33</v>
      </c>
      <c r="F337" s="4" t="s">
        <v>3</v>
      </c>
      <c r="G337" s="11">
        <v>77.7</v>
      </c>
      <c r="H337" s="16" t="s">
        <v>1</v>
      </c>
      <c r="I337" s="22" t="s">
        <v>58</v>
      </c>
      <c r="J337" s="67">
        <f t="shared" si="23"/>
        <v>71.678966789667896</v>
      </c>
      <c r="K337" s="51" t="s">
        <v>169</v>
      </c>
      <c r="L337" s="60">
        <f>+Table1[[#This Row],[Broj/
Količina]]/prosjeci!AC8*100</f>
        <v>113.76281112737922</v>
      </c>
      <c r="M337" s="25" t="s">
        <v>140</v>
      </c>
      <c r="N337" s="67">
        <f>+G337/prosjeci!$C78*100</f>
        <v>100.41246217301871</v>
      </c>
    </row>
    <row r="338" spans="1:14" s="71" customFormat="1" ht="18.95" customHeight="1" x14ac:dyDescent="0.2">
      <c r="A338" s="1"/>
      <c r="B338" s="1"/>
      <c r="C338" s="1"/>
      <c r="D338" s="15">
        <v>2019</v>
      </c>
      <c r="E338" s="3" t="s">
        <v>33</v>
      </c>
      <c r="F338" s="6" t="s">
        <v>11</v>
      </c>
      <c r="G338" s="12">
        <v>70.8</v>
      </c>
      <c r="H338" s="16" t="s">
        <v>1</v>
      </c>
      <c r="I338" s="21" t="s">
        <v>58</v>
      </c>
      <c r="J338" s="69">
        <f t="shared" si="23"/>
        <v>70.447761194029852</v>
      </c>
      <c r="K338" s="64" t="s">
        <v>169</v>
      </c>
      <c r="L338" s="12">
        <f>+Table1[[#This Row],[Broj/
Količina]]/prosjeci!AC9*100</f>
        <v>110.625</v>
      </c>
      <c r="M338" s="21" t="s">
        <v>141</v>
      </c>
      <c r="N338" s="69">
        <f>+G338/prosjeci!$C79*100</f>
        <v>93.868080875041414</v>
      </c>
    </row>
    <row r="339" spans="1:14" s="71" customFormat="1" ht="18.95" customHeight="1" x14ac:dyDescent="0.2">
      <c r="A339" s="1"/>
      <c r="B339" s="1"/>
      <c r="C339" s="1"/>
      <c r="D339" s="15">
        <v>2019</v>
      </c>
      <c r="E339" s="3" t="s">
        <v>33</v>
      </c>
      <c r="F339" s="8" t="s">
        <v>12</v>
      </c>
      <c r="G339" s="12">
        <v>6.9</v>
      </c>
      <c r="H339" s="16" t="s">
        <v>1</v>
      </c>
      <c r="I339" s="22" t="s">
        <v>58</v>
      </c>
      <c r="J339" s="67">
        <f t="shared" si="23"/>
        <v>87.341772151898738</v>
      </c>
      <c r="K339" s="51" t="s">
        <v>169</v>
      </c>
      <c r="L339" s="60">
        <f>+Table1[[#This Row],[Broj/
Količina]]/prosjeci!AC10*100</f>
        <v>160.46511627906978</v>
      </c>
      <c r="M339" s="22" t="s">
        <v>141</v>
      </c>
      <c r="N339" s="67">
        <v>300</v>
      </c>
    </row>
    <row r="340" spans="1:14" s="71" customFormat="1" ht="18.95" customHeight="1" x14ac:dyDescent="0.2">
      <c r="A340" s="1"/>
      <c r="B340" s="1"/>
      <c r="C340" s="1"/>
      <c r="D340" s="15">
        <v>2019</v>
      </c>
      <c r="E340" s="3" t="s">
        <v>33</v>
      </c>
      <c r="F340" s="9" t="s">
        <v>4</v>
      </c>
      <c r="G340" s="11">
        <v>69.3</v>
      </c>
      <c r="H340" s="16" t="s">
        <v>1</v>
      </c>
      <c r="I340" s="21" t="s">
        <v>58</v>
      </c>
      <c r="J340" s="69">
        <f t="shared" si="23"/>
        <v>129.53271028037383</v>
      </c>
      <c r="K340" s="64" t="s">
        <v>169</v>
      </c>
      <c r="L340" s="12">
        <f>+Table1[[#This Row],[Broj/
Količina]]/prosjeci!AC11*100</f>
        <v>87.389659520807058</v>
      </c>
      <c r="M340" s="21" t="s">
        <v>141</v>
      </c>
      <c r="N340" s="69">
        <f>+G340/prosjeci!$C81*100</f>
        <v>211.6030534351145</v>
      </c>
    </row>
    <row r="341" spans="1:14" s="71" customFormat="1" ht="18.95" customHeight="1" x14ac:dyDescent="0.2">
      <c r="A341" s="1"/>
      <c r="B341" s="1"/>
      <c r="C341" s="1"/>
      <c r="D341" s="15">
        <v>2019</v>
      </c>
      <c r="E341" s="3" t="s">
        <v>33</v>
      </c>
      <c r="F341" s="4" t="s">
        <v>5</v>
      </c>
      <c r="G341" s="11">
        <v>152.30000000000001</v>
      </c>
      <c r="H341" s="16" t="s">
        <v>1</v>
      </c>
      <c r="I341" s="22" t="s">
        <v>58</v>
      </c>
      <c r="J341" s="67">
        <f t="shared" si="23"/>
        <v>102.00937709310114</v>
      </c>
      <c r="K341" s="51" t="s">
        <v>169</v>
      </c>
      <c r="L341" s="60">
        <f>+Table1[[#This Row],[Broj/
Količina]]/prosjeci!AC12*100</f>
        <v>104.96209510682289</v>
      </c>
      <c r="M341" s="25" t="s">
        <v>140</v>
      </c>
      <c r="N341" s="67">
        <f>+G341/prosjeci!$C82*100</f>
        <v>91.627393963701991</v>
      </c>
    </row>
    <row r="342" spans="1:14" s="71" customFormat="1" ht="18.95" customHeight="1" x14ac:dyDescent="0.2">
      <c r="A342" s="1"/>
      <c r="B342" s="1"/>
      <c r="C342" s="1"/>
      <c r="D342" s="15">
        <v>2019</v>
      </c>
      <c r="E342" s="3" t="s">
        <v>33</v>
      </c>
      <c r="F342" s="6" t="s">
        <v>13</v>
      </c>
      <c r="G342" s="12">
        <v>146.80000000000001</v>
      </c>
      <c r="H342" s="16" t="s">
        <v>1</v>
      </c>
      <c r="I342" s="21" t="s">
        <v>58</v>
      </c>
      <c r="J342" s="69">
        <f t="shared" si="23"/>
        <v>98.391420911528158</v>
      </c>
      <c r="K342" s="64" t="s">
        <v>169</v>
      </c>
      <c r="L342" s="12">
        <f>+Table1[[#This Row],[Broj/
Količina]]/prosjeci!AC13*100</f>
        <v>103.45313601127555</v>
      </c>
      <c r="M342" s="21" t="s">
        <v>141</v>
      </c>
      <c r="N342" s="69">
        <f>+G342/prosjeci!$C83*100</f>
        <v>88.576025744167325</v>
      </c>
    </row>
    <row r="343" spans="1:14" s="71" customFormat="1" ht="18.95" customHeight="1" x14ac:dyDescent="0.2">
      <c r="A343" s="1"/>
      <c r="B343" s="1"/>
      <c r="C343" s="1"/>
      <c r="D343" s="15">
        <v>2019</v>
      </c>
      <c r="E343" s="3" t="s">
        <v>33</v>
      </c>
      <c r="F343" s="8" t="s">
        <v>14</v>
      </c>
      <c r="G343" s="10"/>
      <c r="H343" s="16" t="s">
        <v>1</v>
      </c>
      <c r="I343" s="22" t="s">
        <v>58</v>
      </c>
      <c r="J343" s="67"/>
      <c r="K343" s="51" t="s">
        <v>169</v>
      </c>
      <c r="L343" s="60"/>
      <c r="M343" s="22" t="s">
        <v>141</v>
      </c>
      <c r="N343" s="67"/>
    </row>
    <row r="344" spans="1:14" s="71" customFormat="1" ht="18.95" customHeight="1" x14ac:dyDescent="0.2">
      <c r="A344" s="1"/>
      <c r="B344" s="1"/>
      <c r="C344" s="1"/>
      <c r="D344" s="15">
        <v>2019</v>
      </c>
      <c r="E344" s="3" t="s">
        <v>33</v>
      </c>
      <c r="F344" s="6" t="s">
        <v>15</v>
      </c>
      <c r="G344" s="12">
        <v>5.5</v>
      </c>
      <c r="H344" s="16" t="s">
        <v>1</v>
      </c>
      <c r="I344" s="21" t="s">
        <v>58</v>
      </c>
      <c r="J344" s="69">
        <v>300</v>
      </c>
      <c r="K344" s="64" t="s">
        <v>169</v>
      </c>
      <c r="L344" s="12">
        <f>+Table1[[#This Row],[Broj/
Količina]]/prosjeci!AC15*100</f>
        <v>171.875</v>
      </c>
      <c r="M344" s="21" t="s">
        <v>141</v>
      </c>
      <c r="N344" s="69">
        <v>300</v>
      </c>
    </row>
    <row r="345" spans="1:14" s="71" customFormat="1" ht="18.95" customHeight="1" x14ac:dyDescent="0.2">
      <c r="A345" s="1"/>
      <c r="B345" s="1"/>
      <c r="C345" s="1"/>
      <c r="D345" s="15">
        <v>2020</v>
      </c>
      <c r="E345" s="3" t="s">
        <v>22</v>
      </c>
      <c r="F345" s="4" t="s">
        <v>2</v>
      </c>
      <c r="G345" s="5">
        <v>2371</v>
      </c>
      <c r="H345" s="16" t="s">
        <v>0</v>
      </c>
      <c r="I345" s="22" t="s">
        <v>59</v>
      </c>
      <c r="J345" s="67">
        <f t="shared" si="23"/>
        <v>85.134649910233392</v>
      </c>
      <c r="K345" s="25" t="s">
        <v>41</v>
      </c>
      <c r="L345" s="67">
        <f>+G345/G9*100</f>
        <v>125.44973544973546</v>
      </c>
      <c r="M345" s="25" t="s">
        <v>43</v>
      </c>
      <c r="N345" s="67">
        <f>+G345/prosjeci!$C2*100</f>
        <v>91.2859342915811</v>
      </c>
    </row>
    <row r="346" spans="1:14" s="71" customFormat="1" ht="18.95" customHeight="1" x14ac:dyDescent="0.2">
      <c r="A346" s="1"/>
      <c r="B346" s="1"/>
      <c r="C346" s="1"/>
      <c r="D346" s="15">
        <v>2020</v>
      </c>
      <c r="E346" s="3" t="s">
        <v>22</v>
      </c>
      <c r="F346" s="6" t="s">
        <v>6</v>
      </c>
      <c r="G346" s="7">
        <v>1689</v>
      </c>
      <c r="H346" s="16" t="s">
        <v>0</v>
      </c>
      <c r="I346" s="21" t="s">
        <v>59</v>
      </c>
      <c r="J346" s="69">
        <f t="shared" si="23"/>
        <v>76.459936622906284</v>
      </c>
      <c r="K346" s="26" t="s">
        <v>41</v>
      </c>
      <c r="L346" s="69">
        <f t="shared" ref="L346:L398" si="24">+G346/G10*100</f>
        <v>111.41160949868075</v>
      </c>
      <c r="M346" s="21" t="s">
        <v>44</v>
      </c>
      <c r="N346" s="69">
        <f>+G346/prosjeci!$C3*100</f>
        <v>78.765739157469298</v>
      </c>
    </row>
    <row r="347" spans="1:14" s="71" customFormat="1" ht="18.95" customHeight="1" x14ac:dyDescent="0.2">
      <c r="A347" s="1"/>
      <c r="B347" s="1"/>
      <c r="C347" s="1"/>
      <c r="D347" s="15">
        <v>2020</v>
      </c>
      <c r="E347" s="3" t="s">
        <v>22</v>
      </c>
      <c r="F347" s="8" t="s">
        <v>7</v>
      </c>
      <c r="G347" s="7"/>
      <c r="H347" s="16" t="s">
        <v>0</v>
      </c>
      <c r="I347" s="22" t="s">
        <v>59</v>
      </c>
      <c r="J347" s="67"/>
      <c r="K347" s="25" t="s">
        <v>41</v>
      </c>
      <c r="L347" s="67"/>
      <c r="M347" s="22" t="s">
        <v>43</v>
      </c>
      <c r="N347" s="67"/>
    </row>
    <row r="348" spans="1:14" s="71" customFormat="1" ht="18.95" customHeight="1" x14ac:dyDescent="0.2">
      <c r="A348" s="1"/>
      <c r="B348" s="1"/>
      <c r="C348" s="1"/>
      <c r="D348" s="15">
        <v>2020</v>
      </c>
      <c r="E348" s="3" t="s">
        <v>22</v>
      </c>
      <c r="F348" s="6" t="s">
        <v>8</v>
      </c>
      <c r="G348" s="7">
        <v>429</v>
      </c>
      <c r="H348" s="16" t="s">
        <v>0</v>
      </c>
      <c r="I348" s="21" t="s">
        <v>59</v>
      </c>
      <c r="J348" s="69">
        <f t="shared" si="23"/>
        <v>103.37349397590361</v>
      </c>
      <c r="K348" s="26" t="s">
        <v>41</v>
      </c>
      <c r="L348" s="69">
        <f t="shared" si="24"/>
        <v>153.76344086021504</v>
      </c>
      <c r="M348" s="21" t="s">
        <v>43</v>
      </c>
      <c r="N348" s="69">
        <f>+G348/prosjeci!$C5*100</f>
        <v>124.7697527872031</v>
      </c>
    </row>
    <row r="349" spans="1:14" s="71" customFormat="1" ht="18.95" customHeight="1" x14ac:dyDescent="0.2">
      <c r="A349" s="1"/>
      <c r="B349" s="1"/>
      <c r="C349" s="1"/>
      <c r="D349" s="15">
        <v>2020</v>
      </c>
      <c r="E349" s="3" t="s">
        <v>22</v>
      </c>
      <c r="F349" s="8" t="s">
        <v>9</v>
      </c>
      <c r="G349" s="7">
        <v>253</v>
      </c>
      <c r="H349" s="16" t="s">
        <v>0</v>
      </c>
      <c r="I349" s="22" t="s">
        <v>59</v>
      </c>
      <c r="J349" s="67">
        <f t="shared" si="23"/>
        <v>163.2258064516129</v>
      </c>
      <c r="K349" s="25" t="s">
        <v>41</v>
      </c>
      <c r="L349" s="67">
        <f t="shared" si="24"/>
        <v>266.31578947368422</v>
      </c>
      <c r="M349" s="22" t="s">
        <v>43</v>
      </c>
      <c r="N349" s="67">
        <f>+G349/prosjeci!$C6*100</f>
        <v>240.76130055511501</v>
      </c>
    </row>
    <row r="350" spans="1:14" s="71" customFormat="1" ht="18.95" customHeight="1" x14ac:dyDescent="0.2">
      <c r="A350" s="1"/>
      <c r="B350" s="1"/>
      <c r="C350" s="1"/>
      <c r="D350" s="15">
        <v>2020</v>
      </c>
      <c r="E350" s="3" t="s">
        <v>22</v>
      </c>
      <c r="F350" s="6" t="s">
        <v>10</v>
      </c>
      <c r="G350" s="7"/>
      <c r="H350" s="16" t="s">
        <v>0</v>
      </c>
      <c r="I350" s="21" t="s">
        <v>59</v>
      </c>
      <c r="J350" s="69"/>
      <c r="K350" s="26" t="s">
        <v>41</v>
      </c>
      <c r="L350" s="69"/>
      <c r="M350" s="21" t="s">
        <v>43</v>
      </c>
      <c r="N350" s="69"/>
    </row>
    <row r="351" spans="1:14" s="71" customFormat="1" ht="18.95" customHeight="1" x14ac:dyDescent="0.2">
      <c r="A351" s="1"/>
      <c r="B351" s="1"/>
      <c r="C351" s="1"/>
      <c r="D351" s="15">
        <v>2020</v>
      </c>
      <c r="E351" s="3" t="s">
        <v>22</v>
      </c>
      <c r="F351" s="4" t="s">
        <v>3</v>
      </c>
      <c r="G351" s="5">
        <v>2770</v>
      </c>
      <c r="H351" s="16" t="s">
        <v>0</v>
      </c>
      <c r="I351" s="22" t="s">
        <v>59</v>
      </c>
      <c r="J351" s="67">
        <f t="shared" si="23"/>
        <v>79.735175590097867</v>
      </c>
      <c r="K351" s="25" t="s">
        <v>41</v>
      </c>
      <c r="L351" s="67">
        <f t="shared" si="24"/>
        <v>113.85121249486232</v>
      </c>
      <c r="M351" s="22" t="s">
        <v>43</v>
      </c>
      <c r="N351" s="67">
        <f>+G351/prosjeci!$C8*100</f>
        <v>65.321201878672355</v>
      </c>
    </row>
    <row r="352" spans="1:14" s="71" customFormat="1" ht="18.95" customHeight="1" x14ac:dyDescent="0.2">
      <c r="A352" s="1"/>
      <c r="B352" s="1"/>
      <c r="C352" s="1"/>
      <c r="D352" s="15">
        <v>2020</v>
      </c>
      <c r="E352" s="3" t="s">
        <v>22</v>
      </c>
      <c r="F352" s="6" t="s">
        <v>11</v>
      </c>
      <c r="G352" s="7">
        <v>2617</v>
      </c>
      <c r="H352" s="16" t="s">
        <v>0</v>
      </c>
      <c r="I352" s="21" t="s">
        <v>59</v>
      </c>
      <c r="J352" s="69">
        <f t="shared" si="23"/>
        <v>81.399688958009335</v>
      </c>
      <c r="K352" s="26" t="s">
        <v>41</v>
      </c>
      <c r="L352" s="69">
        <f t="shared" si="24"/>
        <v>110.05046257359126</v>
      </c>
      <c r="M352" s="41" t="s">
        <v>43</v>
      </c>
      <c r="N352" s="69">
        <f>+G352/prosjeci!$C9*100</f>
        <v>63.876006834268971</v>
      </c>
    </row>
    <row r="353" spans="1:14" s="71" customFormat="1" ht="18.95" customHeight="1" x14ac:dyDescent="0.2">
      <c r="A353" s="1"/>
      <c r="B353" s="1"/>
      <c r="C353" s="1"/>
      <c r="D353" s="15">
        <v>2020</v>
      </c>
      <c r="E353" s="3" t="s">
        <v>22</v>
      </c>
      <c r="F353" s="8" t="s">
        <v>12</v>
      </c>
      <c r="G353" s="7">
        <v>153</v>
      </c>
      <c r="H353" s="16" t="s">
        <v>0</v>
      </c>
      <c r="I353" s="22" t="s">
        <v>59</v>
      </c>
      <c r="J353" s="67">
        <f t="shared" si="23"/>
        <v>59.073359073359079</v>
      </c>
      <c r="K353" s="25" t="s">
        <v>41</v>
      </c>
      <c r="L353" s="67">
        <f t="shared" si="24"/>
        <v>278.18181818181819</v>
      </c>
      <c r="M353" s="22" t="s">
        <v>43</v>
      </c>
      <c r="N353" s="67">
        <f>+G353/prosjeci!$C10*100</f>
        <v>106.55832849680789</v>
      </c>
    </row>
    <row r="354" spans="1:14" s="71" customFormat="1" ht="18.95" customHeight="1" x14ac:dyDescent="0.2">
      <c r="A354" s="1"/>
      <c r="B354" s="1"/>
      <c r="C354" s="1"/>
      <c r="D354" s="15">
        <v>2020</v>
      </c>
      <c r="E354" s="3" t="s">
        <v>22</v>
      </c>
      <c r="F354" s="9" t="s">
        <v>4</v>
      </c>
      <c r="G354" s="5">
        <v>1684</v>
      </c>
      <c r="H354" s="16" t="s">
        <v>0</v>
      </c>
      <c r="I354" s="21" t="s">
        <v>59</v>
      </c>
      <c r="J354" s="69">
        <f t="shared" si="23"/>
        <v>54.516024603431532</v>
      </c>
      <c r="K354" s="26" t="s">
        <v>41</v>
      </c>
      <c r="L354" s="69">
        <f t="shared" si="24"/>
        <v>73.633581110625272</v>
      </c>
      <c r="M354" s="21" t="s">
        <v>43</v>
      </c>
      <c r="N354" s="69">
        <f>+G354/prosjeci!$C11*100</f>
        <v>98.498732696432043</v>
      </c>
    </row>
    <row r="355" spans="1:14" s="71" customFormat="1" ht="18.95" customHeight="1" x14ac:dyDescent="0.2">
      <c r="A355" s="1"/>
      <c r="B355" s="1"/>
      <c r="C355" s="1"/>
      <c r="D355" s="15">
        <v>2020</v>
      </c>
      <c r="E355" s="3" t="s">
        <v>22</v>
      </c>
      <c r="F355" s="4" t="s">
        <v>5</v>
      </c>
      <c r="G355" s="5">
        <v>88473</v>
      </c>
      <c r="H355" s="16" t="s">
        <v>0</v>
      </c>
      <c r="I355" s="22" t="s">
        <v>59</v>
      </c>
      <c r="J355" s="67">
        <f t="shared" si="23"/>
        <v>99.792458576310949</v>
      </c>
      <c r="K355" s="25" t="s">
        <v>41</v>
      </c>
      <c r="L355" s="67">
        <f t="shared" si="24"/>
        <v>113.04575597664285</v>
      </c>
      <c r="M355" s="22" t="s">
        <v>43</v>
      </c>
      <c r="N355" s="67">
        <f>+G355/prosjeci!$C12*100</f>
        <v>106.88576545811306</v>
      </c>
    </row>
    <row r="356" spans="1:14" s="71" customFormat="1" ht="18.95" customHeight="1" x14ac:dyDescent="0.2">
      <c r="A356" s="1"/>
      <c r="B356" s="1"/>
      <c r="C356" s="1"/>
      <c r="D356" s="15">
        <v>2020</v>
      </c>
      <c r="E356" s="3" t="s">
        <v>22</v>
      </c>
      <c r="F356" s="6" t="s">
        <v>13</v>
      </c>
      <c r="G356" s="7">
        <v>88165</v>
      </c>
      <c r="H356" s="16" t="s">
        <v>0</v>
      </c>
      <c r="I356" s="21" t="s">
        <v>59</v>
      </c>
      <c r="J356" s="69">
        <f t="shared" si="23"/>
        <v>100.10559542192752</v>
      </c>
      <c r="K356" s="26" t="s">
        <v>41</v>
      </c>
      <c r="L356" s="69">
        <f t="shared" si="24"/>
        <v>112.91190143821319</v>
      </c>
      <c r="M356" s="21" t="s">
        <v>43</v>
      </c>
      <c r="N356" s="69">
        <f>+G356/prosjeci!$C13*100</f>
        <v>106.6471244045087</v>
      </c>
    </row>
    <row r="357" spans="1:14" s="71" customFormat="1" ht="18.95" customHeight="1" x14ac:dyDescent="0.2">
      <c r="A357" s="1"/>
      <c r="B357" s="1"/>
      <c r="C357" s="1"/>
      <c r="D357" s="15">
        <v>2020</v>
      </c>
      <c r="E357" s="3" t="s">
        <v>22</v>
      </c>
      <c r="F357" s="8" t="s">
        <v>14</v>
      </c>
      <c r="G357" s="10"/>
      <c r="H357" s="16" t="s">
        <v>0</v>
      </c>
      <c r="I357" s="22" t="s">
        <v>59</v>
      </c>
      <c r="J357" s="67"/>
      <c r="K357" s="25" t="s">
        <v>41</v>
      </c>
      <c r="L357" s="67"/>
      <c r="M357" s="22" t="s">
        <v>43</v>
      </c>
      <c r="N357" s="67"/>
    </row>
    <row r="358" spans="1:14" s="71" customFormat="1" ht="18.95" customHeight="1" x14ac:dyDescent="0.2">
      <c r="A358" s="1"/>
      <c r="B358" s="1"/>
      <c r="C358" s="1"/>
      <c r="D358" s="15">
        <v>2020</v>
      </c>
      <c r="E358" s="3" t="s">
        <v>22</v>
      </c>
      <c r="F358" s="6" t="s">
        <v>15</v>
      </c>
      <c r="G358" s="10">
        <v>308</v>
      </c>
      <c r="H358" s="16" t="s">
        <v>0</v>
      </c>
      <c r="I358" s="21" t="s">
        <v>59</v>
      </c>
      <c r="J358" s="69">
        <f t="shared" si="23"/>
        <v>52.649572649572654</v>
      </c>
      <c r="K358" s="26" t="s">
        <v>41</v>
      </c>
      <c r="L358" s="69">
        <f t="shared" si="24"/>
        <v>171.11111111111111</v>
      </c>
      <c r="M358" s="21" t="s">
        <v>43</v>
      </c>
      <c r="N358" s="69">
        <f>+G358/prosjeci!$C15*100</f>
        <v>297.34513274336285</v>
      </c>
    </row>
    <row r="359" spans="1:14" s="71" customFormat="1" ht="18.95" customHeight="1" x14ac:dyDescent="0.2">
      <c r="A359" s="1"/>
      <c r="B359" s="1"/>
      <c r="C359" s="1"/>
      <c r="D359" s="15">
        <v>2020</v>
      </c>
      <c r="E359" s="3" t="s">
        <v>22</v>
      </c>
      <c r="F359" s="4" t="s">
        <v>2</v>
      </c>
      <c r="G359" s="11">
        <v>464</v>
      </c>
      <c r="H359" s="16" t="s">
        <v>1</v>
      </c>
      <c r="I359" s="22" t="s">
        <v>59</v>
      </c>
      <c r="J359" s="67">
        <f>+G359/G331*100</f>
        <v>91.754004350405381</v>
      </c>
      <c r="K359" s="25" t="s">
        <v>41</v>
      </c>
      <c r="L359" s="67">
        <f t="shared" si="24"/>
        <v>145.22691705790299</v>
      </c>
      <c r="M359" s="22" t="s">
        <v>43</v>
      </c>
      <c r="N359" s="67">
        <f>+G359/prosjeci!$C16*100</f>
        <v>102.23266745005877</v>
      </c>
    </row>
    <row r="360" spans="1:14" s="71" customFormat="1" ht="18.95" customHeight="1" x14ac:dyDescent="0.2">
      <c r="A360" s="1"/>
      <c r="B360" s="1"/>
      <c r="C360" s="1"/>
      <c r="D360" s="15">
        <v>2020</v>
      </c>
      <c r="E360" s="3" t="s">
        <v>22</v>
      </c>
      <c r="F360" s="6" t="s">
        <v>6</v>
      </c>
      <c r="G360" s="12">
        <v>282.5</v>
      </c>
      <c r="H360" s="16" t="s">
        <v>1</v>
      </c>
      <c r="I360" s="21" t="s">
        <v>59</v>
      </c>
      <c r="J360" s="69">
        <f t="shared" ref="J360:J415" si="25">+G360/G332*100</f>
        <v>78.385127635960046</v>
      </c>
      <c r="K360" s="26" t="s">
        <v>41</v>
      </c>
      <c r="L360" s="69">
        <f t="shared" si="24"/>
        <v>119.75413310724883</v>
      </c>
      <c r="M360" s="21" t="s">
        <v>43</v>
      </c>
      <c r="N360" s="69">
        <f>+G360/prosjeci!$C17*100</f>
        <v>83.122869823210664</v>
      </c>
    </row>
    <row r="361" spans="1:14" s="71" customFormat="1" ht="18.95" customHeight="1" x14ac:dyDescent="0.2">
      <c r="A361" s="1"/>
      <c r="B361" s="1"/>
      <c r="C361" s="1"/>
      <c r="D361" s="15">
        <v>2020</v>
      </c>
      <c r="E361" s="3" t="s">
        <v>22</v>
      </c>
      <c r="F361" s="8" t="s">
        <v>7</v>
      </c>
      <c r="G361" s="12"/>
      <c r="H361" s="16" t="s">
        <v>1</v>
      </c>
      <c r="I361" s="22" t="s">
        <v>59</v>
      </c>
      <c r="J361" s="67"/>
      <c r="K361" s="25" t="s">
        <v>41</v>
      </c>
      <c r="L361" s="67"/>
      <c r="M361" s="22" t="s">
        <v>43</v>
      </c>
      <c r="N361" s="67"/>
    </row>
    <row r="362" spans="1:14" s="71" customFormat="1" ht="18.95" customHeight="1" x14ac:dyDescent="0.2">
      <c r="A362" s="1"/>
      <c r="B362" s="1"/>
      <c r="C362" s="1"/>
      <c r="D362" s="15">
        <v>2020</v>
      </c>
      <c r="E362" s="3" t="s">
        <v>22</v>
      </c>
      <c r="F362" s="6" t="s">
        <v>8</v>
      </c>
      <c r="G362" s="12">
        <v>103.8</v>
      </c>
      <c r="H362" s="16" t="s">
        <v>1</v>
      </c>
      <c r="I362" s="21" t="s">
        <v>59</v>
      </c>
      <c r="J362" s="69">
        <f t="shared" si="25"/>
        <v>109.26315789473684</v>
      </c>
      <c r="K362" s="26" t="s">
        <v>41</v>
      </c>
      <c r="L362" s="69">
        <f t="shared" si="24"/>
        <v>162.1875</v>
      </c>
      <c r="M362" s="21" t="s">
        <v>43</v>
      </c>
      <c r="N362" s="69">
        <f>+G362/prosjeci!$C19*100</f>
        <v>125.36231884057972</v>
      </c>
    </row>
    <row r="363" spans="1:14" s="71" customFormat="1" ht="18.95" customHeight="1" x14ac:dyDescent="0.2">
      <c r="A363" s="1"/>
      <c r="B363" s="1"/>
      <c r="C363" s="1"/>
      <c r="D363" s="15">
        <v>2020</v>
      </c>
      <c r="E363" s="3" t="s">
        <v>22</v>
      </c>
      <c r="F363" s="8" t="s">
        <v>9</v>
      </c>
      <c r="G363" s="12">
        <v>77.7</v>
      </c>
      <c r="H363" s="16" t="s">
        <v>1</v>
      </c>
      <c r="I363" s="22" t="s">
        <v>59</v>
      </c>
      <c r="J363" s="67">
        <f t="shared" si="25"/>
        <v>158.24847250509166</v>
      </c>
      <c r="K363" s="25" t="s">
        <v>41</v>
      </c>
      <c r="L363" s="67">
        <v>300</v>
      </c>
      <c r="M363" s="22" t="s">
        <v>43</v>
      </c>
      <c r="N363" s="67">
        <f>+G363/prosjeci!$C20*100</f>
        <v>255.59210526315786</v>
      </c>
    </row>
    <row r="364" spans="1:14" s="71" customFormat="1" ht="18.95" customHeight="1" x14ac:dyDescent="0.2">
      <c r="A364" s="1"/>
      <c r="B364" s="1"/>
      <c r="C364" s="1"/>
      <c r="D364" s="15">
        <v>2020</v>
      </c>
      <c r="E364" s="3" t="s">
        <v>22</v>
      </c>
      <c r="F364" s="6" t="s">
        <v>10</v>
      </c>
      <c r="G364" s="12"/>
      <c r="H364" s="16" t="s">
        <v>1</v>
      </c>
      <c r="I364" s="21" t="s">
        <v>59</v>
      </c>
      <c r="J364" s="69"/>
      <c r="K364" s="26" t="s">
        <v>41</v>
      </c>
      <c r="L364" s="69"/>
      <c r="M364" s="21" t="s">
        <v>43</v>
      </c>
      <c r="N364" s="69"/>
    </row>
    <row r="365" spans="1:14" s="71" customFormat="1" ht="18.95" customHeight="1" x14ac:dyDescent="0.2">
      <c r="A365" s="1"/>
      <c r="B365" s="1"/>
      <c r="C365" s="1"/>
      <c r="D365" s="15">
        <v>2020</v>
      </c>
      <c r="E365" s="3" t="s">
        <v>22</v>
      </c>
      <c r="F365" s="4" t="s">
        <v>3</v>
      </c>
      <c r="G365" s="11">
        <v>62</v>
      </c>
      <c r="H365" s="16" t="s">
        <v>1</v>
      </c>
      <c r="I365" s="22" t="s">
        <v>59</v>
      </c>
      <c r="J365" s="67">
        <f t="shared" si="25"/>
        <v>79.794079794079792</v>
      </c>
      <c r="K365" s="25" t="s">
        <v>41</v>
      </c>
      <c r="L365" s="67">
        <f t="shared" si="24"/>
        <v>117.64705882352942</v>
      </c>
      <c r="M365" s="22" t="s">
        <v>43</v>
      </c>
      <c r="N365" s="67">
        <f>+G365/prosjeci!$C22*100</f>
        <v>68.363502710649641</v>
      </c>
    </row>
    <row r="366" spans="1:14" s="71" customFormat="1" ht="18.95" customHeight="1" x14ac:dyDescent="0.2">
      <c r="A366" s="1"/>
      <c r="B366" s="1"/>
      <c r="C366" s="1"/>
      <c r="D366" s="15">
        <v>2020</v>
      </c>
      <c r="E366" s="3" t="s">
        <v>22</v>
      </c>
      <c r="F366" s="6" t="s">
        <v>11</v>
      </c>
      <c r="G366" s="12">
        <v>58.1</v>
      </c>
      <c r="H366" s="16" t="s">
        <v>1</v>
      </c>
      <c r="I366" s="21" t="s">
        <v>59</v>
      </c>
      <c r="J366" s="69">
        <f t="shared" si="25"/>
        <v>82.062146892655377</v>
      </c>
      <c r="K366" s="26" t="s">
        <v>41</v>
      </c>
      <c r="L366" s="69">
        <f t="shared" si="24"/>
        <v>111.94605009633911</v>
      </c>
      <c r="M366" s="21" t="s">
        <v>43</v>
      </c>
      <c r="N366" s="69">
        <f>+G366/prosjeci!$C23*100</f>
        <v>66.501335368180079</v>
      </c>
    </row>
    <row r="367" spans="1:14" s="71" customFormat="1" ht="18.95" customHeight="1" x14ac:dyDescent="0.2">
      <c r="A367" s="1"/>
      <c r="B367" s="1"/>
      <c r="C367" s="1"/>
      <c r="D367" s="15">
        <v>2020</v>
      </c>
      <c r="E367" s="3" t="s">
        <v>22</v>
      </c>
      <c r="F367" s="8" t="s">
        <v>12</v>
      </c>
      <c r="G367" s="12">
        <v>3.9</v>
      </c>
      <c r="H367" s="16" t="s">
        <v>1</v>
      </c>
      <c r="I367" s="22" t="s">
        <v>59</v>
      </c>
      <c r="J367" s="67">
        <f>+G367/G339*100</f>
        <v>56.521739130434781</v>
      </c>
      <c r="K367" s="25" t="s">
        <v>41</v>
      </c>
      <c r="L367" s="67">
        <f t="shared" si="24"/>
        <v>487.5</v>
      </c>
      <c r="M367" s="22" t="s">
        <v>43</v>
      </c>
      <c r="N367" s="67">
        <f>+G367/prosjeci!$C24*100</f>
        <v>117.29323308270678</v>
      </c>
    </row>
    <row r="368" spans="1:14" s="71" customFormat="1" ht="18.95" customHeight="1" x14ac:dyDescent="0.2">
      <c r="A368" s="1"/>
      <c r="B368" s="1"/>
      <c r="C368" s="1"/>
      <c r="D368" s="15">
        <v>2020</v>
      </c>
      <c r="E368" s="3" t="s">
        <v>22</v>
      </c>
      <c r="F368" s="9" t="s">
        <v>4</v>
      </c>
      <c r="G368" s="11">
        <v>33.799999999999997</v>
      </c>
      <c r="H368" s="16" t="s">
        <v>1</v>
      </c>
      <c r="I368" s="21" t="s">
        <v>59</v>
      </c>
      <c r="J368" s="69">
        <f t="shared" si="25"/>
        <v>48.77344877344877</v>
      </c>
      <c r="K368" s="26" t="s">
        <v>41</v>
      </c>
      <c r="L368" s="69">
        <f t="shared" si="24"/>
        <v>76.643990929705211</v>
      </c>
      <c r="M368" s="21" t="s">
        <v>43</v>
      </c>
      <c r="N368" s="69">
        <f>+G368/prosjeci!$C25*100</f>
        <v>83.508338480543529</v>
      </c>
    </row>
    <row r="369" spans="1:14" s="71" customFormat="1" ht="18.95" customHeight="1" x14ac:dyDescent="0.2">
      <c r="A369" s="1"/>
      <c r="B369" s="1"/>
      <c r="C369" s="1"/>
      <c r="D369" s="15">
        <v>2020</v>
      </c>
      <c r="E369" s="3" t="s">
        <v>22</v>
      </c>
      <c r="F369" s="4" t="s">
        <v>5</v>
      </c>
      <c r="G369" s="11">
        <v>158.9</v>
      </c>
      <c r="H369" s="16" t="s">
        <v>1</v>
      </c>
      <c r="I369" s="22" t="s">
        <v>59</v>
      </c>
      <c r="J369" s="67">
        <f t="shared" si="25"/>
        <v>104.33355219960603</v>
      </c>
      <c r="K369" s="25" t="s">
        <v>41</v>
      </c>
      <c r="L369" s="67">
        <f t="shared" si="24"/>
        <v>123.17829457364343</v>
      </c>
      <c r="M369" s="22" t="s">
        <v>43</v>
      </c>
      <c r="N369" s="67">
        <f>+G369/prosjeci!$C26*100</f>
        <v>114.49501621232136</v>
      </c>
    </row>
    <row r="370" spans="1:14" s="71" customFormat="1" ht="18.95" customHeight="1" x14ac:dyDescent="0.2">
      <c r="A370" s="1"/>
      <c r="B370" s="1"/>
      <c r="C370" s="1"/>
      <c r="D370" s="15">
        <v>2020</v>
      </c>
      <c r="E370" s="3" t="s">
        <v>22</v>
      </c>
      <c r="F370" s="6" t="s">
        <v>13</v>
      </c>
      <c r="G370" s="12">
        <v>156.1</v>
      </c>
      <c r="H370" s="16" t="s">
        <v>1</v>
      </c>
      <c r="I370" s="21" t="s">
        <v>59</v>
      </c>
      <c r="J370" s="69">
        <f t="shared" si="25"/>
        <v>106.33514986376021</v>
      </c>
      <c r="K370" s="26" t="s">
        <v>41</v>
      </c>
      <c r="L370" s="69">
        <f t="shared" si="24"/>
        <v>122.33542319749216</v>
      </c>
      <c r="M370" s="21" t="s">
        <v>43</v>
      </c>
      <c r="N370" s="69">
        <f>+G370/prosjeci!$C27*100</f>
        <v>113.19796954314721</v>
      </c>
    </row>
    <row r="371" spans="1:14" s="71" customFormat="1" ht="18.95" customHeight="1" x14ac:dyDescent="0.2">
      <c r="A371" s="1"/>
      <c r="B371" s="1"/>
      <c r="C371" s="1"/>
      <c r="D371" s="15">
        <v>2020</v>
      </c>
      <c r="E371" s="3" t="s">
        <v>22</v>
      </c>
      <c r="F371" s="8" t="s">
        <v>14</v>
      </c>
      <c r="G371" s="10"/>
      <c r="H371" s="16" t="s">
        <v>1</v>
      </c>
      <c r="I371" s="22" t="s">
        <v>59</v>
      </c>
      <c r="J371" s="67"/>
      <c r="K371" s="25" t="s">
        <v>41</v>
      </c>
      <c r="L371" s="67"/>
      <c r="M371" s="22" t="s">
        <v>43</v>
      </c>
      <c r="N371" s="67"/>
    </row>
    <row r="372" spans="1:14" s="71" customFormat="1" ht="18.95" customHeight="1" x14ac:dyDescent="0.2">
      <c r="A372" s="1"/>
      <c r="B372" s="1"/>
      <c r="C372" s="1"/>
      <c r="D372" s="15">
        <v>2020</v>
      </c>
      <c r="E372" s="3" t="s">
        <v>22</v>
      </c>
      <c r="F372" s="6" t="s">
        <v>15</v>
      </c>
      <c r="G372" s="12">
        <v>2.8</v>
      </c>
      <c r="H372" s="16" t="s">
        <v>1</v>
      </c>
      <c r="I372" s="21" t="s">
        <v>59</v>
      </c>
      <c r="J372" s="69">
        <f t="shared" si="25"/>
        <v>50.909090909090907</v>
      </c>
      <c r="K372" s="26" t="s">
        <v>41</v>
      </c>
      <c r="L372" s="69">
        <f t="shared" si="24"/>
        <v>200</v>
      </c>
      <c r="M372" s="21" t="s">
        <v>43</v>
      </c>
      <c r="N372" s="69">
        <v>300</v>
      </c>
    </row>
    <row r="373" spans="1:14" s="71" customFormat="1" ht="18.95" customHeight="1" x14ac:dyDescent="0.2">
      <c r="A373" s="1"/>
      <c r="B373" s="1"/>
      <c r="C373" s="1"/>
      <c r="D373" s="15">
        <v>2020</v>
      </c>
      <c r="E373" s="3" t="s">
        <v>23</v>
      </c>
      <c r="F373" s="4" t="s">
        <v>2</v>
      </c>
      <c r="G373" s="5">
        <v>2507</v>
      </c>
      <c r="H373" s="16" t="s">
        <v>0</v>
      </c>
      <c r="I373" s="22" t="s">
        <v>60</v>
      </c>
      <c r="J373" s="67">
        <f t="shared" si="25"/>
        <v>105.73597638127372</v>
      </c>
      <c r="K373" s="25" t="s">
        <v>42</v>
      </c>
      <c r="L373" s="67">
        <f t="shared" si="24"/>
        <v>117.04014939309057</v>
      </c>
      <c r="M373" s="25" t="s">
        <v>45</v>
      </c>
      <c r="N373" s="67">
        <f>+G373/prosjeci!$C2*100</f>
        <v>96.522073921971256</v>
      </c>
    </row>
    <row r="374" spans="1:14" s="71" customFormat="1" ht="18.95" customHeight="1" x14ac:dyDescent="0.2">
      <c r="A374" s="1"/>
      <c r="B374" s="1"/>
      <c r="C374" s="1"/>
      <c r="D374" s="15">
        <v>2020</v>
      </c>
      <c r="E374" s="3" t="s">
        <v>23</v>
      </c>
      <c r="F374" s="6" t="s">
        <v>6</v>
      </c>
      <c r="G374" s="7">
        <v>1724</v>
      </c>
      <c r="H374" s="16" t="s">
        <v>0</v>
      </c>
      <c r="I374" s="21" t="s">
        <v>60</v>
      </c>
      <c r="J374" s="69">
        <f t="shared" si="25"/>
        <v>102.07223208999407</v>
      </c>
      <c r="K374" s="26" t="s">
        <v>42</v>
      </c>
      <c r="L374" s="69">
        <f t="shared" si="24"/>
        <v>95.51246537396122</v>
      </c>
      <c r="M374" s="21" t="s">
        <v>46</v>
      </c>
      <c r="N374" s="69">
        <f>+G374/prosjeci!$C3*100</f>
        <v>80.397948080211407</v>
      </c>
    </row>
    <row r="375" spans="1:14" s="71" customFormat="1" ht="18.95" customHeight="1" x14ac:dyDescent="0.2">
      <c r="A375" s="1"/>
      <c r="B375" s="1"/>
      <c r="C375" s="1"/>
      <c r="D375" s="15">
        <v>2020</v>
      </c>
      <c r="E375" s="3" t="s">
        <v>23</v>
      </c>
      <c r="F375" s="8" t="s">
        <v>7</v>
      </c>
      <c r="G375" s="7"/>
      <c r="H375" s="16" t="s">
        <v>0</v>
      </c>
      <c r="I375" s="22" t="s">
        <v>60</v>
      </c>
      <c r="J375" s="67"/>
      <c r="K375" s="25" t="s">
        <v>42</v>
      </c>
      <c r="L375" s="67"/>
      <c r="M375" s="22" t="s">
        <v>46</v>
      </c>
      <c r="N375" s="67"/>
    </row>
    <row r="376" spans="1:14" s="71" customFormat="1" ht="18.95" customHeight="1" x14ac:dyDescent="0.2">
      <c r="A376" s="1"/>
      <c r="B376" s="1"/>
      <c r="C376" s="1"/>
      <c r="D376" s="15">
        <v>2020</v>
      </c>
      <c r="E376" s="3" t="s">
        <v>23</v>
      </c>
      <c r="F376" s="6" t="s">
        <v>8</v>
      </c>
      <c r="G376" s="7">
        <v>520</v>
      </c>
      <c r="H376" s="16" t="s">
        <v>0</v>
      </c>
      <c r="I376" s="21" t="s">
        <v>60</v>
      </c>
      <c r="J376" s="69">
        <f t="shared" si="25"/>
        <v>121.21212121212122</v>
      </c>
      <c r="K376" s="26" t="s">
        <v>42</v>
      </c>
      <c r="L376" s="69">
        <f t="shared" si="24"/>
        <v>189.09090909090909</v>
      </c>
      <c r="M376" s="21" t="s">
        <v>46</v>
      </c>
      <c r="N376" s="69">
        <f>+G376/prosjeci!$C5*100</f>
        <v>151.23606398448862</v>
      </c>
    </row>
    <row r="377" spans="1:14" s="71" customFormat="1" ht="18.95" customHeight="1" x14ac:dyDescent="0.2">
      <c r="A377" s="1"/>
      <c r="B377" s="1"/>
      <c r="C377" s="1"/>
      <c r="D377" s="15">
        <v>2020</v>
      </c>
      <c r="E377" s="3" t="s">
        <v>23</v>
      </c>
      <c r="F377" s="8" t="s">
        <v>9</v>
      </c>
      <c r="G377" s="7">
        <v>263</v>
      </c>
      <c r="H377" s="16" t="s">
        <v>0</v>
      </c>
      <c r="I377" s="22" t="s">
        <v>60</v>
      </c>
      <c r="J377" s="67">
        <f t="shared" si="25"/>
        <v>103.95256916996047</v>
      </c>
      <c r="K377" s="25" t="s">
        <v>42</v>
      </c>
      <c r="L377" s="67">
        <v>300</v>
      </c>
      <c r="M377" s="22" t="s">
        <v>46</v>
      </c>
      <c r="N377" s="67">
        <f>+G377/prosjeci!$C6*100</f>
        <v>250.27755749405233</v>
      </c>
    </row>
    <row r="378" spans="1:14" s="71" customFormat="1" ht="18.95" customHeight="1" x14ac:dyDescent="0.2">
      <c r="A378" s="1"/>
      <c r="B378" s="1"/>
      <c r="C378" s="1"/>
      <c r="D378" s="15">
        <v>2020</v>
      </c>
      <c r="E378" s="3" t="s">
        <v>23</v>
      </c>
      <c r="F378" s="6" t="s">
        <v>10</v>
      </c>
      <c r="G378" s="7"/>
      <c r="H378" s="16" t="s">
        <v>0</v>
      </c>
      <c r="I378" s="21" t="s">
        <v>60</v>
      </c>
      <c r="J378" s="69"/>
      <c r="K378" s="26" t="s">
        <v>42</v>
      </c>
      <c r="L378" s="69"/>
      <c r="M378" s="21" t="s">
        <v>46</v>
      </c>
      <c r="N378" s="69"/>
    </row>
    <row r="379" spans="1:14" s="71" customFormat="1" ht="18.95" customHeight="1" x14ac:dyDescent="0.2">
      <c r="A379" s="1"/>
      <c r="B379" s="1"/>
      <c r="C379" s="1"/>
      <c r="D379" s="15">
        <v>2020</v>
      </c>
      <c r="E379" s="3" t="s">
        <v>23</v>
      </c>
      <c r="F379" s="4" t="s">
        <v>3</v>
      </c>
      <c r="G379" s="5">
        <v>1217</v>
      </c>
      <c r="H379" s="16" t="s">
        <v>0</v>
      </c>
      <c r="I379" s="22" t="s">
        <v>60</v>
      </c>
      <c r="J379" s="67">
        <f t="shared" si="25"/>
        <v>43.935018050541515</v>
      </c>
      <c r="K379" s="25" t="s">
        <v>42</v>
      </c>
      <c r="L379" s="67">
        <f t="shared" si="24"/>
        <v>110.73703366696996</v>
      </c>
      <c r="M379" s="22" t="s">
        <v>46</v>
      </c>
      <c r="N379" s="67">
        <f>+G379/prosjeci!$C8*100</f>
        <v>28.698881836225365</v>
      </c>
    </row>
    <row r="380" spans="1:14" s="71" customFormat="1" ht="18.95" customHeight="1" x14ac:dyDescent="0.2">
      <c r="A380" s="1"/>
      <c r="B380" s="1"/>
      <c r="C380" s="1"/>
      <c r="D380" s="15">
        <v>2020</v>
      </c>
      <c r="E380" s="3" t="s">
        <v>23</v>
      </c>
      <c r="F380" s="6" t="s">
        <v>11</v>
      </c>
      <c r="G380" s="7">
        <v>1182</v>
      </c>
      <c r="H380" s="16" t="s">
        <v>0</v>
      </c>
      <c r="I380" s="21" t="s">
        <v>60</v>
      </c>
      <c r="J380" s="69">
        <f t="shared" si="25"/>
        <v>45.166220863584257</v>
      </c>
      <c r="K380" s="26" t="s">
        <v>42</v>
      </c>
      <c r="L380" s="69">
        <f t="shared" si="24"/>
        <v>111.19473189087488</v>
      </c>
      <c r="M380" s="21" t="s">
        <v>46</v>
      </c>
      <c r="N380" s="69">
        <f>+G380/prosjeci!$C9*100</f>
        <v>28.850378325604098</v>
      </c>
    </row>
    <row r="381" spans="1:14" s="71" customFormat="1" ht="18.95" customHeight="1" x14ac:dyDescent="0.2">
      <c r="A381" s="1"/>
      <c r="B381" s="1"/>
      <c r="C381" s="1"/>
      <c r="D381" s="15">
        <v>2020</v>
      </c>
      <c r="E381" s="3" t="s">
        <v>23</v>
      </c>
      <c r="F381" s="8" t="s">
        <v>12</v>
      </c>
      <c r="G381" s="7">
        <v>35</v>
      </c>
      <c r="H381" s="16" t="s">
        <v>0</v>
      </c>
      <c r="I381" s="22" t="s">
        <v>60</v>
      </c>
      <c r="J381" s="67">
        <f t="shared" si="25"/>
        <v>22.875816993464053</v>
      </c>
      <c r="K381" s="25" t="s">
        <v>42</v>
      </c>
      <c r="L381" s="67">
        <f t="shared" si="24"/>
        <v>97.222222222222214</v>
      </c>
      <c r="M381" s="22" t="s">
        <v>46</v>
      </c>
      <c r="N381" s="67">
        <f>+G381/prosjeci!$C10*100</f>
        <v>24.376088218224027</v>
      </c>
    </row>
    <row r="382" spans="1:14" s="71" customFormat="1" ht="18.95" customHeight="1" x14ac:dyDescent="0.2">
      <c r="A382" s="1"/>
      <c r="B382" s="1"/>
      <c r="C382" s="1"/>
      <c r="D382" s="15">
        <v>2020</v>
      </c>
      <c r="E382" s="3" t="s">
        <v>23</v>
      </c>
      <c r="F382" s="9" t="s">
        <v>4</v>
      </c>
      <c r="G382" s="5">
        <v>1183</v>
      </c>
      <c r="H382" s="16" t="s">
        <v>0</v>
      </c>
      <c r="I382" s="21" t="s">
        <v>60</v>
      </c>
      <c r="J382" s="69">
        <f t="shared" si="25"/>
        <v>70.249406175771966</v>
      </c>
      <c r="K382" s="26" t="s">
        <v>42</v>
      </c>
      <c r="L382" s="69">
        <f t="shared" si="24"/>
        <v>87.564766839378237</v>
      </c>
      <c r="M382" s="21" t="s">
        <v>46</v>
      </c>
      <c r="N382" s="69">
        <f>+G382/prosjeci!$C11*100</f>
        <v>69.194774809904459</v>
      </c>
    </row>
    <row r="383" spans="1:14" s="71" customFormat="1" ht="18.95" customHeight="1" x14ac:dyDescent="0.2">
      <c r="A383" s="1"/>
      <c r="B383" s="1"/>
      <c r="C383" s="1"/>
      <c r="D383" s="15">
        <v>2020</v>
      </c>
      <c r="E383" s="3" t="s">
        <v>23</v>
      </c>
      <c r="F383" s="4" t="s">
        <v>5</v>
      </c>
      <c r="G383" s="5">
        <v>86956</v>
      </c>
      <c r="H383" s="16" t="s">
        <v>0</v>
      </c>
      <c r="I383" s="22" t="s">
        <v>60</v>
      </c>
      <c r="J383" s="67">
        <f t="shared" si="25"/>
        <v>98.285352593446589</v>
      </c>
      <c r="K383" s="25" t="s">
        <v>42</v>
      </c>
      <c r="L383" s="67">
        <f t="shared" si="24"/>
        <v>145.60128595827334</v>
      </c>
      <c r="M383" s="22" t="s">
        <v>46</v>
      </c>
      <c r="N383" s="67">
        <f>+G383/prosjeci!$C12*100</f>
        <v>105.05305145271076</v>
      </c>
    </row>
    <row r="384" spans="1:14" s="71" customFormat="1" ht="18.95" customHeight="1" x14ac:dyDescent="0.2">
      <c r="A384" s="1"/>
      <c r="B384" s="1"/>
      <c r="C384" s="1"/>
      <c r="D384" s="15">
        <v>2020</v>
      </c>
      <c r="E384" s="3" t="s">
        <v>23</v>
      </c>
      <c r="F384" s="6" t="s">
        <v>13</v>
      </c>
      <c r="G384" s="7">
        <v>86956</v>
      </c>
      <c r="H384" s="16" t="s">
        <v>0</v>
      </c>
      <c r="I384" s="21" t="s">
        <v>60</v>
      </c>
      <c r="J384" s="69">
        <f t="shared" si="25"/>
        <v>98.628707537004473</v>
      </c>
      <c r="K384" s="26" t="s">
        <v>42</v>
      </c>
      <c r="L384" s="69">
        <f t="shared" si="24"/>
        <v>145.79658629824621</v>
      </c>
      <c r="M384" s="21" t="s">
        <v>46</v>
      </c>
      <c r="N384" s="69">
        <f>+G384/prosjeci!$C13*100</f>
        <v>105.18468042554822</v>
      </c>
    </row>
    <row r="385" spans="1:14" s="71" customFormat="1" ht="18.95" customHeight="1" x14ac:dyDescent="0.2">
      <c r="A385" s="1"/>
      <c r="B385" s="1"/>
      <c r="C385" s="1"/>
      <c r="D385" s="15">
        <v>2020</v>
      </c>
      <c r="E385" s="3" t="s">
        <v>23</v>
      </c>
      <c r="F385" s="8" t="s">
        <v>14</v>
      </c>
      <c r="G385" s="10"/>
      <c r="H385" s="16" t="s">
        <v>0</v>
      </c>
      <c r="I385" s="22" t="s">
        <v>60</v>
      </c>
      <c r="J385" s="67"/>
      <c r="K385" s="25" t="s">
        <v>42</v>
      </c>
      <c r="L385" s="67"/>
      <c r="M385" s="22" t="s">
        <v>46</v>
      </c>
      <c r="N385" s="67"/>
    </row>
    <row r="386" spans="1:14" s="71" customFormat="1" ht="18.95" customHeight="1" x14ac:dyDescent="0.2">
      <c r="A386" s="1"/>
      <c r="B386" s="1"/>
      <c r="C386" s="1"/>
      <c r="D386" s="15">
        <v>2020</v>
      </c>
      <c r="E386" s="3" t="s">
        <v>23</v>
      </c>
      <c r="F386" s="6" t="s">
        <v>15</v>
      </c>
      <c r="G386" s="12"/>
      <c r="H386" s="16" t="s">
        <v>0</v>
      </c>
      <c r="I386" s="21" t="s">
        <v>60</v>
      </c>
      <c r="J386" s="69"/>
      <c r="K386" s="26" t="s">
        <v>42</v>
      </c>
      <c r="L386" s="69"/>
      <c r="M386" s="21" t="s">
        <v>46</v>
      </c>
      <c r="N386" s="69"/>
    </row>
    <row r="387" spans="1:14" s="71" customFormat="1" ht="18.95" customHeight="1" x14ac:dyDescent="0.2">
      <c r="A387" s="1"/>
      <c r="B387" s="1"/>
      <c r="C387" s="1"/>
      <c r="D387" s="15">
        <v>2020</v>
      </c>
      <c r="E387" s="3" t="s">
        <v>23</v>
      </c>
      <c r="F387" s="4" t="s">
        <v>2</v>
      </c>
      <c r="G387" s="11">
        <v>490.7</v>
      </c>
      <c r="H387" s="16" t="s">
        <v>1</v>
      </c>
      <c r="I387" s="22" t="s">
        <v>60</v>
      </c>
      <c r="J387" s="67">
        <f t="shared" si="25"/>
        <v>105.75431034482759</v>
      </c>
      <c r="K387" s="25" t="s">
        <v>42</v>
      </c>
      <c r="L387" s="67">
        <f t="shared" si="24"/>
        <v>133.30616680249932</v>
      </c>
      <c r="M387" s="22" t="s">
        <v>46</v>
      </c>
      <c r="N387" s="67">
        <f>+G387/prosjeci!$C16*100</f>
        <v>108.11545240893068</v>
      </c>
    </row>
    <row r="388" spans="1:14" s="71" customFormat="1" ht="18.95" customHeight="1" x14ac:dyDescent="0.2">
      <c r="A388" s="1"/>
      <c r="B388" s="1"/>
      <c r="C388" s="1"/>
      <c r="D388" s="15">
        <v>2020</v>
      </c>
      <c r="E388" s="3" t="s">
        <v>23</v>
      </c>
      <c r="F388" s="6" t="s">
        <v>6</v>
      </c>
      <c r="G388" s="12">
        <v>281.60000000000002</v>
      </c>
      <c r="H388" s="16" t="s">
        <v>1</v>
      </c>
      <c r="I388" s="21" t="s">
        <v>60</v>
      </c>
      <c r="J388" s="69">
        <f t="shared" si="25"/>
        <v>99.681415929203538</v>
      </c>
      <c r="K388" s="26" t="s">
        <v>42</v>
      </c>
      <c r="L388" s="69">
        <f t="shared" si="24"/>
        <v>100.93189964157708</v>
      </c>
      <c r="M388" s="21" t="s">
        <v>46</v>
      </c>
      <c r="N388" s="69">
        <f>+G388/prosjeci!$C17*100</f>
        <v>82.858053600765047</v>
      </c>
    </row>
    <row r="389" spans="1:14" s="71" customFormat="1" ht="18.95" customHeight="1" x14ac:dyDescent="0.2">
      <c r="A389" s="1"/>
      <c r="B389" s="1"/>
      <c r="C389" s="1"/>
      <c r="D389" s="15">
        <v>2020</v>
      </c>
      <c r="E389" s="3" t="s">
        <v>23</v>
      </c>
      <c r="F389" s="8" t="s">
        <v>7</v>
      </c>
      <c r="G389" s="12"/>
      <c r="H389" s="16" t="s">
        <v>1</v>
      </c>
      <c r="I389" s="22" t="s">
        <v>60</v>
      </c>
      <c r="J389" s="67"/>
      <c r="K389" s="25" t="s">
        <v>42</v>
      </c>
      <c r="L389" s="67"/>
      <c r="M389" s="22" t="s">
        <v>46</v>
      </c>
      <c r="N389" s="67"/>
    </row>
    <row r="390" spans="1:14" s="71" customFormat="1" ht="18.95" customHeight="1" x14ac:dyDescent="0.2">
      <c r="A390" s="1"/>
      <c r="B390" s="1"/>
      <c r="C390" s="1"/>
      <c r="D390" s="15">
        <v>2020</v>
      </c>
      <c r="E390" s="3" t="s">
        <v>23</v>
      </c>
      <c r="F390" s="6" t="s">
        <v>8</v>
      </c>
      <c r="G390" s="12">
        <v>130</v>
      </c>
      <c r="H390" s="16" t="s">
        <v>1</v>
      </c>
      <c r="I390" s="21" t="s">
        <v>60</v>
      </c>
      <c r="J390" s="69">
        <f t="shared" si="25"/>
        <v>125.2408477842004</v>
      </c>
      <c r="K390" s="26" t="s">
        <v>42</v>
      </c>
      <c r="L390" s="69">
        <f t="shared" si="24"/>
        <v>180.30513176144245</v>
      </c>
      <c r="M390" s="21" t="s">
        <v>46</v>
      </c>
      <c r="N390" s="69">
        <f>+G390/prosjeci!$C19*100</f>
        <v>157.00483091787441</v>
      </c>
    </row>
    <row r="391" spans="1:14" s="71" customFormat="1" ht="18.95" customHeight="1" x14ac:dyDescent="0.2">
      <c r="A391" s="1"/>
      <c r="B391" s="1"/>
      <c r="C391" s="1"/>
      <c r="D391" s="15">
        <v>2020</v>
      </c>
      <c r="E391" s="3" t="s">
        <v>23</v>
      </c>
      <c r="F391" s="8" t="s">
        <v>9</v>
      </c>
      <c r="G391" s="12">
        <v>79.099999999999994</v>
      </c>
      <c r="H391" s="16" t="s">
        <v>1</v>
      </c>
      <c r="I391" s="22" t="s">
        <v>60</v>
      </c>
      <c r="J391" s="67">
        <f t="shared" si="25"/>
        <v>101.80180180180179</v>
      </c>
      <c r="K391" s="25" t="s">
        <v>42</v>
      </c>
      <c r="L391" s="67">
        <v>300</v>
      </c>
      <c r="M391" s="22" t="s">
        <v>46</v>
      </c>
      <c r="N391" s="67">
        <f>+G391/prosjeci!$C20*100</f>
        <v>260.1973684210526</v>
      </c>
    </row>
    <row r="392" spans="1:14" s="71" customFormat="1" ht="18.95" customHeight="1" x14ac:dyDescent="0.2">
      <c r="A392" s="1"/>
      <c r="B392" s="1"/>
      <c r="C392" s="1"/>
      <c r="D392" s="15">
        <v>2020</v>
      </c>
      <c r="E392" s="3" t="s">
        <v>23</v>
      </c>
      <c r="F392" s="6" t="s">
        <v>10</v>
      </c>
      <c r="G392" s="12"/>
      <c r="H392" s="16" t="s">
        <v>1</v>
      </c>
      <c r="I392" s="21" t="s">
        <v>60</v>
      </c>
      <c r="J392" s="69"/>
      <c r="K392" s="26" t="s">
        <v>42</v>
      </c>
      <c r="L392" s="69"/>
      <c r="M392" s="21" t="s">
        <v>46</v>
      </c>
      <c r="N392" s="69"/>
    </row>
    <row r="393" spans="1:14" s="71" customFormat="1" ht="18.95" customHeight="1" x14ac:dyDescent="0.2">
      <c r="A393" s="1"/>
      <c r="B393" s="1"/>
      <c r="C393" s="1"/>
      <c r="D393" s="15">
        <v>2020</v>
      </c>
      <c r="E393" s="3" t="s">
        <v>23</v>
      </c>
      <c r="F393" s="4" t="s">
        <v>3</v>
      </c>
      <c r="G393" s="11">
        <v>24.7</v>
      </c>
      <c r="H393" s="16" t="s">
        <v>1</v>
      </c>
      <c r="I393" s="22" t="s">
        <v>60</v>
      </c>
      <c r="J393" s="67">
        <f t="shared" si="25"/>
        <v>39.838709677419352</v>
      </c>
      <c r="K393" s="25" t="s">
        <v>42</v>
      </c>
      <c r="L393" s="67">
        <f t="shared" si="24"/>
        <v>127.97927461139895</v>
      </c>
      <c r="M393" s="22" t="s">
        <v>46</v>
      </c>
      <c r="N393" s="67">
        <f>+G393/prosjeci!$C22*100</f>
        <v>27.23513737021042</v>
      </c>
    </row>
    <row r="394" spans="1:14" s="71" customFormat="1" ht="18.95" customHeight="1" x14ac:dyDescent="0.2">
      <c r="A394" s="1"/>
      <c r="B394" s="1"/>
      <c r="C394" s="1"/>
      <c r="D394" s="15">
        <v>2020</v>
      </c>
      <c r="E394" s="3" t="s">
        <v>23</v>
      </c>
      <c r="F394" s="6" t="s">
        <v>11</v>
      </c>
      <c r="G394" s="12">
        <v>24.2</v>
      </c>
      <c r="H394" s="16" t="s">
        <v>1</v>
      </c>
      <c r="I394" s="21" t="s">
        <v>60</v>
      </c>
      <c r="J394" s="69">
        <f t="shared" si="25"/>
        <v>41.65232358003442</v>
      </c>
      <c r="K394" s="26" t="s">
        <v>42</v>
      </c>
      <c r="L394" s="69">
        <f t="shared" si="24"/>
        <v>128.72340425531914</v>
      </c>
      <c r="M394" s="21" t="s">
        <v>46</v>
      </c>
      <c r="N394" s="69">
        <f>+G394/prosjeci!$C23*100</f>
        <v>27.699351392598242</v>
      </c>
    </row>
    <row r="395" spans="1:14" s="71" customFormat="1" ht="18.95" customHeight="1" x14ac:dyDescent="0.2">
      <c r="A395" s="1"/>
      <c r="B395" s="1"/>
      <c r="C395" s="1"/>
      <c r="D395" s="15">
        <v>2020</v>
      </c>
      <c r="E395" s="3" t="s">
        <v>23</v>
      </c>
      <c r="F395" s="8" t="s">
        <v>12</v>
      </c>
      <c r="G395" s="12">
        <v>0.5</v>
      </c>
      <c r="H395" s="16" t="s">
        <v>1</v>
      </c>
      <c r="I395" s="22" t="s">
        <v>60</v>
      </c>
      <c r="J395" s="67">
        <f t="shared" si="25"/>
        <v>12.820512820512823</v>
      </c>
      <c r="K395" s="25" t="s">
        <v>42</v>
      </c>
      <c r="L395" s="67">
        <f t="shared" si="24"/>
        <v>100</v>
      </c>
      <c r="M395" s="22" t="s">
        <v>46</v>
      </c>
      <c r="N395" s="67">
        <f>+G395/prosjeci!$C24*100</f>
        <v>15.037593984962408</v>
      </c>
    </row>
    <row r="396" spans="1:14" s="71" customFormat="1" ht="18.95" customHeight="1" x14ac:dyDescent="0.2">
      <c r="A396" s="1"/>
      <c r="B396" s="1"/>
      <c r="C396" s="1"/>
      <c r="D396" s="15">
        <v>2020</v>
      </c>
      <c r="E396" s="3" t="s">
        <v>23</v>
      </c>
      <c r="F396" s="9" t="s">
        <v>4</v>
      </c>
      <c r="G396" s="11">
        <v>27</v>
      </c>
      <c r="H396" s="16" t="s">
        <v>1</v>
      </c>
      <c r="I396" s="21" t="s">
        <v>60</v>
      </c>
      <c r="J396" s="69">
        <f t="shared" si="25"/>
        <v>79.881656804733737</v>
      </c>
      <c r="K396" s="26" t="s">
        <v>42</v>
      </c>
      <c r="L396" s="69">
        <f t="shared" si="24"/>
        <v>94.4055944055944</v>
      </c>
      <c r="M396" s="21" t="s">
        <v>46</v>
      </c>
      <c r="N396" s="69">
        <f>+G396/prosjeci!$C25*100</f>
        <v>66.707844348363182</v>
      </c>
    </row>
    <row r="397" spans="1:14" s="71" customFormat="1" ht="18.95" customHeight="1" x14ac:dyDescent="0.2">
      <c r="A397" s="1"/>
      <c r="B397" s="1"/>
      <c r="C397" s="1"/>
      <c r="D397" s="15">
        <v>2020</v>
      </c>
      <c r="E397" s="3" t="s">
        <v>23</v>
      </c>
      <c r="F397" s="4" t="s">
        <v>5</v>
      </c>
      <c r="G397" s="11">
        <v>154.30000000000001</v>
      </c>
      <c r="H397" s="16" t="s">
        <v>1</v>
      </c>
      <c r="I397" s="22" t="s">
        <v>60</v>
      </c>
      <c r="J397" s="67">
        <f t="shared" si="25"/>
        <v>97.10509754562618</v>
      </c>
      <c r="K397" s="25" t="s">
        <v>42</v>
      </c>
      <c r="L397" s="67">
        <f t="shared" si="24"/>
        <v>159.07216494845363</v>
      </c>
      <c r="M397" s="22" t="s">
        <v>46</v>
      </c>
      <c r="N397" s="67">
        <f>+G397/prosjeci!$C26*100</f>
        <v>111.18049717785519</v>
      </c>
    </row>
    <row r="398" spans="1:14" s="71" customFormat="1" ht="18.95" customHeight="1" x14ac:dyDescent="0.2">
      <c r="A398" s="1"/>
      <c r="B398" s="1"/>
      <c r="C398" s="1"/>
      <c r="D398" s="15">
        <v>2020</v>
      </c>
      <c r="E398" s="3" t="s">
        <v>23</v>
      </c>
      <c r="F398" s="6" t="s">
        <v>13</v>
      </c>
      <c r="G398" s="12">
        <v>154.30000000000001</v>
      </c>
      <c r="H398" s="16" t="s">
        <v>1</v>
      </c>
      <c r="I398" s="21" t="s">
        <v>60</v>
      </c>
      <c r="J398" s="69">
        <f t="shared" si="25"/>
        <v>98.846893017296608</v>
      </c>
      <c r="K398" s="26" t="s">
        <v>42</v>
      </c>
      <c r="L398" s="69">
        <f t="shared" si="24"/>
        <v>160.06224066390041</v>
      </c>
      <c r="M398" s="21" t="s">
        <v>46</v>
      </c>
      <c r="N398" s="69">
        <f>+G398/prosjeci!$C27*100</f>
        <v>111.89267585206673</v>
      </c>
    </row>
    <row r="399" spans="1:14" s="71" customFormat="1" ht="18.95" customHeight="1" x14ac:dyDescent="0.2">
      <c r="A399" s="1"/>
      <c r="B399" s="1"/>
      <c r="C399" s="1"/>
      <c r="D399" s="15">
        <v>2020</v>
      </c>
      <c r="E399" s="3" t="s">
        <v>23</v>
      </c>
      <c r="F399" s="8" t="s">
        <v>14</v>
      </c>
      <c r="G399" s="10"/>
      <c r="H399" s="16" t="s">
        <v>1</v>
      </c>
      <c r="I399" s="22" t="s">
        <v>60</v>
      </c>
      <c r="J399" s="67"/>
      <c r="K399" s="25" t="s">
        <v>42</v>
      </c>
      <c r="L399" s="67"/>
      <c r="M399" s="22" t="s">
        <v>46</v>
      </c>
      <c r="N399" s="67"/>
    </row>
    <row r="400" spans="1:14" s="71" customFormat="1" ht="18.95" customHeight="1" x14ac:dyDescent="0.2">
      <c r="A400" s="1"/>
      <c r="B400" s="1"/>
      <c r="C400" s="1"/>
      <c r="D400" s="15">
        <v>2020</v>
      </c>
      <c r="E400" s="3" t="s">
        <v>23</v>
      </c>
      <c r="F400" s="6" t="s">
        <v>15</v>
      </c>
      <c r="G400" s="12"/>
      <c r="H400" s="16" t="s">
        <v>1</v>
      </c>
      <c r="I400" s="21" t="s">
        <v>60</v>
      </c>
      <c r="J400" s="69">
        <f t="shared" si="25"/>
        <v>0</v>
      </c>
      <c r="K400" s="50" t="s">
        <v>72</v>
      </c>
      <c r="L400" s="69"/>
      <c r="M400" s="21" t="s">
        <v>46</v>
      </c>
      <c r="N400" s="69"/>
    </row>
    <row r="401" spans="1:14" s="71" customFormat="1" ht="18.95" customHeight="1" x14ac:dyDescent="0.2">
      <c r="A401" s="1"/>
      <c r="B401" s="1"/>
      <c r="C401" s="1"/>
      <c r="D401" s="15">
        <v>2020</v>
      </c>
      <c r="E401" s="3" t="s">
        <v>24</v>
      </c>
      <c r="F401" s="4" t="s">
        <v>2</v>
      </c>
      <c r="G401" s="5">
        <v>2854</v>
      </c>
      <c r="H401" s="16" t="s">
        <v>0</v>
      </c>
      <c r="I401" s="22" t="s">
        <v>61</v>
      </c>
      <c r="J401" s="67">
        <f t="shared" si="25"/>
        <v>113.841244515357</v>
      </c>
      <c r="K401" s="25" t="s">
        <v>73</v>
      </c>
      <c r="L401" s="67">
        <f>+G401/G65*100</f>
        <v>116.58496732026144</v>
      </c>
      <c r="M401" s="25" t="s">
        <v>95</v>
      </c>
      <c r="N401" s="67">
        <f>+G401/prosjeci!$C2*100</f>
        <v>109.88193018480492</v>
      </c>
    </row>
    <row r="402" spans="1:14" s="71" customFormat="1" ht="18.95" customHeight="1" x14ac:dyDescent="0.2">
      <c r="A402" s="1"/>
      <c r="B402" s="1"/>
      <c r="C402" s="1"/>
      <c r="D402" s="15">
        <v>2020</v>
      </c>
      <c r="E402" s="3" t="s">
        <v>24</v>
      </c>
      <c r="F402" s="6" t="s">
        <v>6</v>
      </c>
      <c r="G402" s="7">
        <v>2276</v>
      </c>
      <c r="H402" s="16" t="s">
        <v>0</v>
      </c>
      <c r="I402" s="21" t="s">
        <v>61</v>
      </c>
      <c r="J402" s="69">
        <f t="shared" si="25"/>
        <v>132.01856148491879</v>
      </c>
      <c r="K402" s="26" t="s">
        <v>73</v>
      </c>
      <c r="L402" s="69">
        <f t="shared" ref="L402:L465" si="26">+G402/G66*100</f>
        <v>119.91570073761855</v>
      </c>
      <c r="M402" s="21" t="s">
        <v>96</v>
      </c>
      <c r="N402" s="69">
        <f>+G402/prosjeci!$C3*100</f>
        <v>106.14021451888698</v>
      </c>
    </row>
    <row r="403" spans="1:14" s="71" customFormat="1" ht="18.95" customHeight="1" x14ac:dyDescent="0.2">
      <c r="A403" s="1"/>
      <c r="B403" s="1"/>
      <c r="C403" s="1"/>
      <c r="D403" s="15">
        <v>2020</v>
      </c>
      <c r="E403" s="3" t="s">
        <v>24</v>
      </c>
      <c r="F403" s="8" t="s">
        <v>7</v>
      </c>
      <c r="G403" s="7"/>
      <c r="H403" s="16" t="s">
        <v>0</v>
      </c>
      <c r="I403" s="22" t="s">
        <v>61</v>
      </c>
      <c r="J403" s="67"/>
      <c r="K403" s="25" t="s">
        <v>73</v>
      </c>
      <c r="L403" s="67"/>
      <c r="M403" s="22" t="s">
        <v>96</v>
      </c>
      <c r="N403" s="67"/>
    </row>
    <row r="404" spans="1:14" s="71" customFormat="1" ht="18.95" customHeight="1" x14ac:dyDescent="0.2">
      <c r="A404" s="1"/>
      <c r="B404" s="1"/>
      <c r="C404" s="1"/>
      <c r="D404" s="15">
        <v>2020</v>
      </c>
      <c r="E404" s="3" t="s">
        <v>24</v>
      </c>
      <c r="F404" s="6" t="s">
        <v>8</v>
      </c>
      <c r="G404" s="7">
        <v>520</v>
      </c>
      <c r="H404" s="16" t="s">
        <v>0</v>
      </c>
      <c r="I404" s="21" t="s">
        <v>61</v>
      </c>
      <c r="J404" s="69">
        <f t="shared" si="25"/>
        <v>100</v>
      </c>
      <c r="K404" s="50" t="s">
        <v>74</v>
      </c>
      <c r="L404" s="69">
        <f t="shared" si="26"/>
        <v>114.53744493392071</v>
      </c>
      <c r="M404" s="21" t="s">
        <v>96</v>
      </c>
      <c r="N404" s="69">
        <f>+G404/prosjeci!$C5*100</f>
        <v>151.23606398448862</v>
      </c>
    </row>
    <row r="405" spans="1:14" s="71" customFormat="1" ht="18.95" customHeight="1" x14ac:dyDescent="0.2">
      <c r="A405" s="1"/>
      <c r="B405" s="1"/>
      <c r="C405" s="1"/>
      <c r="D405" s="15">
        <v>2020</v>
      </c>
      <c r="E405" s="3" t="s">
        <v>24</v>
      </c>
      <c r="F405" s="8" t="s">
        <v>9</v>
      </c>
      <c r="G405" s="7">
        <v>58</v>
      </c>
      <c r="H405" s="16" t="s">
        <v>0</v>
      </c>
      <c r="I405" s="22" t="s">
        <v>61</v>
      </c>
      <c r="J405" s="67">
        <f t="shared" si="25"/>
        <v>22.053231939163499</v>
      </c>
      <c r="K405" s="25" t="s">
        <v>73</v>
      </c>
      <c r="L405" s="67">
        <f t="shared" si="26"/>
        <v>62.365591397849464</v>
      </c>
      <c r="M405" s="25" t="s">
        <v>95</v>
      </c>
      <c r="N405" s="67">
        <f>+G405/prosjeci!$C6*100</f>
        <v>55.19429024583664</v>
      </c>
    </row>
    <row r="406" spans="1:14" s="71" customFormat="1" ht="18.95" customHeight="1" x14ac:dyDescent="0.2">
      <c r="A406" s="1"/>
      <c r="B406" s="1"/>
      <c r="C406" s="1"/>
      <c r="D406" s="15">
        <v>2020</v>
      </c>
      <c r="E406" s="3" t="s">
        <v>24</v>
      </c>
      <c r="F406" s="6" t="s">
        <v>10</v>
      </c>
      <c r="G406" s="7"/>
      <c r="H406" s="16" t="s">
        <v>0</v>
      </c>
      <c r="I406" s="21" t="s">
        <v>61</v>
      </c>
      <c r="J406" s="69"/>
      <c r="K406" s="26" t="s">
        <v>73</v>
      </c>
      <c r="L406" s="69"/>
      <c r="M406" s="21" t="s">
        <v>96</v>
      </c>
      <c r="N406" s="69"/>
    </row>
    <row r="407" spans="1:14" s="71" customFormat="1" ht="18.95" customHeight="1" x14ac:dyDescent="0.2">
      <c r="A407" s="1"/>
      <c r="B407" s="1"/>
      <c r="C407" s="1"/>
      <c r="D407" s="15">
        <v>2020</v>
      </c>
      <c r="E407" s="3" t="s">
        <v>24</v>
      </c>
      <c r="F407" s="4" t="s">
        <v>3</v>
      </c>
      <c r="G407" s="5">
        <v>1239</v>
      </c>
      <c r="H407" s="16" t="s">
        <v>0</v>
      </c>
      <c r="I407" s="22" t="s">
        <v>61</v>
      </c>
      <c r="J407" s="67">
        <f t="shared" si="25"/>
        <v>101.80772391125718</v>
      </c>
      <c r="K407" s="25" t="s">
        <v>73</v>
      </c>
      <c r="L407" s="67">
        <f t="shared" si="26"/>
        <v>92.600896860986552</v>
      </c>
      <c r="M407" s="22" t="s">
        <v>96</v>
      </c>
      <c r="N407" s="67">
        <f>+G407/prosjeci!$C8*100</f>
        <v>29.217678385442259</v>
      </c>
    </row>
    <row r="408" spans="1:14" s="71" customFormat="1" ht="18.95" customHeight="1" x14ac:dyDescent="0.2">
      <c r="A408" s="1"/>
      <c r="B408" s="1"/>
      <c r="C408" s="1"/>
      <c r="D408" s="15">
        <v>2020</v>
      </c>
      <c r="E408" s="3" t="s">
        <v>24</v>
      </c>
      <c r="F408" s="6" t="s">
        <v>11</v>
      </c>
      <c r="G408" s="7">
        <v>1208</v>
      </c>
      <c r="H408" s="16" t="s">
        <v>0</v>
      </c>
      <c r="I408" s="21" t="s">
        <v>61</v>
      </c>
      <c r="J408" s="69">
        <f t="shared" si="25"/>
        <v>102.19966159052454</v>
      </c>
      <c r="K408" s="50" t="s">
        <v>74</v>
      </c>
      <c r="L408" s="69">
        <f t="shared" si="26"/>
        <v>95.418641390205366</v>
      </c>
      <c r="M408" s="21" t="s">
        <v>96</v>
      </c>
      <c r="N408" s="69">
        <f>+G408/prosjeci!$C9*100</f>
        <v>29.484989016353431</v>
      </c>
    </row>
    <row r="409" spans="1:14" s="71" customFormat="1" ht="18.95" customHeight="1" x14ac:dyDescent="0.2">
      <c r="A409" s="1"/>
      <c r="B409" s="1"/>
      <c r="C409" s="1"/>
      <c r="D409" s="15">
        <v>2020</v>
      </c>
      <c r="E409" s="3" t="s">
        <v>24</v>
      </c>
      <c r="F409" s="8" t="s">
        <v>12</v>
      </c>
      <c r="G409" s="7">
        <v>31</v>
      </c>
      <c r="H409" s="16" t="s">
        <v>0</v>
      </c>
      <c r="I409" s="22" t="s">
        <v>61</v>
      </c>
      <c r="J409" s="67">
        <f t="shared" si="25"/>
        <v>88.571428571428569</v>
      </c>
      <c r="K409" s="25" t="s">
        <v>73</v>
      </c>
      <c r="L409" s="67">
        <f t="shared" si="26"/>
        <v>43.055555555555557</v>
      </c>
      <c r="M409" s="25" t="s">
        <v>95</v>
      </c>
      <c r="N409" s="67">
        <f>+G409/prosjeci!$C10*100</f>
        <v>21.59024956471271</v>
      </c>
    </row>
    <row r="410" spans="1:14" s="71" customFormat="1" ht="18.95" customHeight="1" x14ac:dyDescent="0.2">
      <c r="A410" s="1"/>
      <c r="B410" s="1"/>
      <c r="C410" s="1"/>
      <c r="D410" s="15">
        <v>2020</v>
      </c>
      <c r="E410" s="3" t="s">
        <v>24</v>
      </c>
      <c r="F410" s="9" t="s">
        <v>4</v>
      </c>
      <c r="G410" s="5">
        <v>591</v>
      </c>
      <c r="H410" s="16" t="s">
        <v>0</v>
      </c>
      <c r="I410" s="21" t="s">
        <v>61</v>
      </c>
      <c r="J410" s="69">
        <f t="shared" si="25"/>
        <v>49.95773457311919</v>
      </c>
      <c r="K410" s="26" t="s">
        <v>73</v>
      </c>
      <c r="L410" s="69">
        <f t="shared" si="26"/>
        <v>46.0639127045986</v>
      </c>
      <c r="M410" s="21" t="s">
        <v>96</v>
      </c>
      <c r="N410" s="69">
        <f>+G410/prosjeci!$C11*100</f>
        <v>34.568141937999606</v>
      </c>
    </row>
    <row r="411" spans="1:14" s="71" customFormat="1" ht="18.95" customHeight="1" x14ac:dyDescent="0.2">
      <c r="A411" s="1"/>
      <c r="B411" s="1"/>
      <c r="C411" s="1"/>
      <c r="D411" s="15">
        <v>2020</v>
      </c>
      <c r="E411" s="3" t="s">
        <v>24</v>
      </c>
      <c r="F411" s="4" t="s">
        <v>5</v>
      </c>
      <c r="G411" s="5">
        <v>75153</v>
      </c>
      <c r="H411" s="16" t="s">
        <v>0</v>
      </c>
      <c r="I411" s="22" t="s">
        <v>61</v>
      </c>
      <c r="J411" s="67">
        <f t="shared" si="25"/>
        <v>86.426468558811351</v>
      </c>
      <c r="K411" s="25" t="s">
        <v>73</v>
      </c>
      <c r="L411" s="67">
        <f t="shared" si="26"/>
        <v>104.4996315196685</v>
      </c>
      <c r="M411" s="22" t="s">
        <v>96</v>
      </c>
      <c r="N411" s="67">
        <f>+G411/prosjeci!$C12*100</f>
        <v>90.793642483848984</v>
      </c>
    </row>
    <row r="412" spans="1:14" s="71" customFormat="1" ht="18.95" customHeight="1" x14ac:dyDescent="0.2">
      <c r="A412" s="1"/>
      <c r="B412" s="1"/>
      <c r="C412" s="1"/>
      <c r="D412" s="15">
        <v>2020</v>
      </c>
      <c r="E412" s="3" t="s">
        <v>24</v>
      </c>
      <c r="F412" s="6" t="s">
        <v>13</v>
      </c>
      <c r="G412" s="7">
        <v>75153</v>
      </c>
      <c r="H412" s="16" t="s">
        <v>0</v>
      </c>
      <c r="I412" s="21" t="s">
        <v>61</v>
      </c>
      <c r="J412" s="69">
        <f t="shared" si="25"/>
        <v>86.426468558811351</v>
      </c>
      <c r="K412" s="50" t="s">
        <v>74</v>
      </c>
      <c r="L412" s="69">
        <f t="shared" si="26"/>
        <v>104.4996315196685</v>
      </c>
      <c r="M412" s="21" t="s">
        <v>96</v>
      </c>
      <c r="N412" s="69">
        <f>+G412/prosjeci!$C13*100</f>
        <v>90.907404756672634</v>
      </c>
    </row>
    <row r="413" spans="1:14" s="71" customFormat="1" ht="18.95" customHeight="1" x14ac:dyDescent="0.2">
      <c r="A413" s="1"/>
      <c r="B413" s="1"/>
      <c r="C413" s="1"/>
      <c r="D413" s="15">
        <v>2020</v>
      </c>
      <c r="E413" s="3" t="s">
        <v>24</v>
      </c>
      <c r="F413" s="8" t="s">
        <v>14</v>
      </c>
      <c r="G413" s="7"/>
      <c r="H413" s="16" t="s">
        <v>0</v>
      </c>
      <c r="I413" s="22" t="s">
        <v>61</v>
      </c>
      <c r="J413" s="67"/>
      <c r="K413" s="25" t="s">
        <v>73</v>
      </c>
      <c r="L413" s="67"/>
      <c r="M413" s="25" t="s">
        <v>95</v>
      </c>
      <c r="N413" s="67"/>
    </row>
    <row r="414" spans="1:14" s="71" customFormat="1" ht="18.95" customHeight="1" x14ac:dyDescent="0.2">
      <c r="A414" s="1"/>
      <c r="B414" s="1"/>
      <c r="C414" s="1"/>
      <c r="D414" s="15">
        <v>2020</v>
      </c>
      <c r="E414" s="3" t="s">
        <v>24</v>
      </c>
      <c r="F414" s="6" t="s">
        <v>15</v>
      </c>
      <c r="G414" s="7"/>
      <c r="H414" s="16" t="s">
        <v>0</v>
      </c>
      <c r="I414" s="21" t="s">
        <v>61</v>
      </c>
      <c r="J414" s="69"/>
      <c r="K414" s="26" t="s">
        <v>73</v>
      </c>
      <c r="L414" s="69"/>
      <c r="M414" s="21" t="s">
        <v>96</v>
      </c>
      <c r="N414" s="69"/>
    </row>
    <row r="415" spans="1:14" s="71" customFormat="1" ht="18.95" customHeight="1" x14ac:dyDescent="0.2">
      <c r="A415" s="1"/>
      <c r="B415" s="1"/>
      <c r="C415" s="1"/>
      <c r="D415" s="15">
        <v>2020</v>
      </c>
      <c r="E415" s="3" t="s">
        <v>24</v>
      </c>
      <c r="F415" s="4" t="s">
        <v>2</v>
      </c>
      <c r="G415" s="11">
        <v>536.29999999999995</v>
      </c>
      <c r="H415" s="16" t="s">
        <v>1</v>
      </c>
      <c r="I415" s="22" t="s">
        <v>61</v>
      </c>
      <c r="J415" s="67">
        <f t="shared" si="25"/>
        <v>109.29284695333197</v>
      </c>
      <c r="K415" s="25" t="s">
        <v>73</v>
      </c>
      <c r="L415" s="67">
        <f t="shared" si="26"/>
        <v>125.65604498594188</v>
      </c>
      <c r="M415" s="22" t="s">
        <v>96</v>
      </c>
      <c r="N415" s="67">
        <f>+G415/prosjeci!$C16*100</f>
        <v>118.16245593419508</v>
      </c>
    </row>
    <row r="416" spans="1:14" s="71" customFormat="1" ht="18.95" customHeight="1" x14ac:dyDescent="0.2">
      <c r="A416" s="1"/>
      <c r="B416" s="1"/>
      <c r="C416" s="1"/>
      <c r="D416" s="15">
        <v>2020</v>
      </c>
      <c r="E416" s="3" t="s">
        <v>24</v>
      </c>
      <c r="F416" s="6" t="s">
        <v>6</v>
      </c>
      <c r="G416" s="12">
        <v>379.1</v>
      </c>
      <c r="H416" s="16" t="s">
        <v>1</v>
      </c>
      <c r="I416" s="21" t="s">
        <v>61</v>
      </c>
      <c r="J416" s="68">
        <f>+G416/G388*100</f>
        <v>134.62357954545453</v>
      </c>
      <c r="K416" s="50" t="s">
        <v>74</v>
      </c>
      <c r="L416" s="69">
        <f t="shared" si="26"/>
        <v>127.00167504187606</v>
      </c>
      <c r="M416" s="21" t="s">
        <v>96</v>
      </c>
      <c r="N416" s="69">
        <f>+G416/prosjeci!$C17*100</f>
        <v>111.54647769904129</v>
      </c>
    </row>
    <row r="417" spans="1:14" s="71" customFormat="1" ht="18.95" customHeight="1" x14ac:dyDescent="0.2">
      <c r="A417" s="1"/>
      <c r="B417" s="1"/>
      <c r="C417" s="1"/>
      <c r="D417" s="15">
        <v>2020</v>
      </c>
      <c r="E417" s="3" t="s">
        <v>24</v>
      </c>
      <c r="F417" s="8" t="s">
        <v>7</v>
      </c>
      <c r="G417" s="12"/>
      <c r="H417" s="16" t="s">
        <v>1</v>
      </c>
      <c r="I417" s="22" t="s">
        <v>61</v>
      </c>
      <c r="J417" s="67"/>
      <c r="K417" s="25" t="s">
        <v>73</v>
      </c>
      <c r="L417" s="67"/>
      <c r="M417" s="25" t="s">
        <v>95</v>
      </c>
      <c r="N417" s="67"/>
    </row>
    <row r="418" spans="1:14" s="71" customFormat="1" ht="18.95" customHeight="1" x14ac:dyDescent="0.2">
      <c r="A418" s="1"/>
      <c r="B418" s="1"/>
      <c r="C418" s="1"/>
      <c r="D418" s="15">
        <v>2020</v>
      </c>
      <c r="E418" s="3" t="s">
        <v>24</v>
      </c>
      <c r="F418" s="6" t="s">
        <v>8</v>
      </c>
      <c r="G418" s="12">
        <v>139.9</v>
      </c>
      <c r="H418" s="16" t="s">
        <v>1</v>
      </c>
      <c r="I418" s="21" t="s">
        <v>61</v>
      </c>
      <c r="J418" s="68">
        <f t="shared" ref="J418:J480" si="27">+G418/G390*100</f>
        <v>107.61538461538463</v>
      </c>
      <c r="K418" s="26" t="s">
        <v>73</v>
      </c>
      <c r="L418" s="69">
        <f t="shared" si="26"/>
        <v>131.85673892554195</v>
      </c>
      <c r="M418" s="21" t="s">
        <v>96</v>
      </c>
      <c r="N418" s="69">
        <f>+G418/prosjeci!$C19*100</f>
        <v>168.96135265700485</v>
      </c>
    </row>
    <row r="419" spans="1:14" s="71" customFormat="1" ht="18.95" customHeight="1" x14ac:dyDescent="0.2">
      <c r="A419" s="1"/>
      <c r="B419" s="1"/>
      <c r="C419" s="1"/>
      <c r="D419" s="15">
        <v>2020</v>
      </c>
      <c r="E419" s="3" t="s">
        <v>24</v>
      </c>
      <c r="F419" s="8" t="s">
        <v>9</v>
      </c>
      <c r="G419" s="12">
        <v>17.3</v>
      </c>
      <c r="H419" s="16" t="s">
        <v>1</v>
      </c>
      <c r="I419" s="22" t="s">
        <v>61</v>
      </c>
      <c r="J419" s="67">
        <f t="shared" si="27"/>
        <v>21.871049304677626</v>
      </c>
      <c r="K419" s="25" t="s">
        <v>73</v>
      </c>
      <c r="L419" s="67">
        <f t="shared" si="26"/>
        <v>80.092592592592595</v>
      </c>
      <c r="M419" s="22" t="s">
        <v>96</v>
      </c>
      <c r="N419" s="67">
        <f>+G419/prosjeci!$C20*100</f>
        <v>56.907894736842103</v>
      </c>
    </row>
    <row r="420" spans="1:14" s="71" customFormat="1" ht="18.95" customHeight="1" x14ac:dyDescent="0.2">
      <c r="A420" s="1"/>
      <c r="B420" s="1"/>
      <c r="C420" s="1"/>
      <c r="D420" s="15">
        <v>2020</v>
      </c>
      <c r="E420" s="3" t="s">
        <v>24</v>
      </c>
      <c r="F420" s="6" t="s">
        <v>10</v>
      </c>
      <c r="G420" s="12"/>
      <c r="H420" s="16" t="s">
        <v>1</v>
      </c>
      <c r="I420" s="21" t="s">
        <v>61</v>
      </c>
      <c r="J420" s="68"/>
      <c r="K420" s="50" t="s">
        <v>74</v>
      </c>
      <c r="L420" s="69"/>
      <c r="M420" s="21" t="s">
        <v>96</v>
      </c>
      <c r="N420" s="69"/>
    </row>
    <row r="421" spans="1:14" s="71" customFormat="1" ht="18.95" customHeight="1" x14ac:dyDescent="0.2">
      <c r="A421" s="1"/>
      <c r="B421" s="1"/>
      <c r="C421" s="1"/>
      <c r="D421" s="15">
        <v>2020</v>
      </c>
      <c r="E421" s="3" t="s">
        <v>24</v>
      </c>
      <c r="F421" s="4" t="s">
        <v>3</v>
      </c>
      <c r="G421" s="11">
        <v>24.8</v>
      </c>
      <c r="H421" s="16" t="s">
        <v>1</v>
      </c>
      <c r="I421" s="22" t="s">
        <v>61</v>
      </c>
      <c r="J421" s="67">
        <f t="shared" si="27"/>
        <v>100.40485829959516</v>
      </c>
      <c r="K421" s="25" t="s">
        <v>73</v>
      </c>
      <c r="L421" s="67">
        <f t="shared" si="26"/>
        <v>107.35930735930737</v>
      </c>
      <c r="M421" s="25" t="s">
        <v>95</v>
      </c>
      <c r="N421" s="67">
        <f>+G421/prosjeci!$C22*100</f>
        <v>27.345401084259858</v>
      </c>
    </row>
    <row r="422" spans="1:14" s="71" customFormat="1" ht="18.95" customHeight="1" x14ac:dyDescent="0.2">
      <c r="A422" s="1"/>
      <c r="B422" s="1"/>
      <c r="C422" s="1"/>
      <c r="D422" s="15">
        <v>2020</v>
      </c>
      <c r="E422" s="3" t="s">
        <v>24</v>
      </c>
      <c r="F422" s="6" t="s">
        <v>11</v>
      </c>
      <c r="G422" s="12">
        <v>24.3</v>
      </c>
      <c r="H422" s="16" t="s">
        <v>1</v>
      </c>
      <c r="I422" s="21" t="s">
        <v>61</v>
      </c>
      <c r="J422" s="68">
        <f t="shared" si="27"/>
        <v>100.41322314049587</v>
      </c>
      <c r="K422" s="26" t="s">
        <v>73</v>
      </c>
      <c r="L422" s="69">
        <f t="shared" si="26"/>
        <v>110.45454545454545</v>
      </c>
      <c r="M422" s="21" t="s">
        <v>96</v>
      </c>
      <c r="N422" s="69">
        <f>+G422/prosjeci!$C23*100</f>
        <v>27.813811522319725</v>
      </c>
    </row>
    <row r="423" spans="1:14" s="71" customFormat="1" ht="18.95" customHeight="1" x14ac:dyDescent="0.2">
      <c r="A423" s="1"/>
      <c r="B423" s="1"/>
      <c r="C423" s="1"/>
      <c r="D423" s="15">
        <v>2020</v>
      </c>
      <c r="E423" s="3" t="s">
        <v>24</v>
      </c>
      <c r="F423" s="8" t="s">
        <v>12</v>
      </c>
      <c r="G423" s="12">
        <v>0.5</v>
      </c>
      <c r="H423" s="16" t="s">
        <v>1</v>
      </c>
      <c r="I423" s="22" t="s">
        <v>61</v>
      </c>
      <c r="J423" s="67">
        <f t="shared" si="27"/>
        <v>100</v>
      </c>
      <c r="K423" s="25" t="s">
        <v>73</v>
      </c>
      <c r="L423" s="67">
        <f t="shared" si="26"/>
        <v>45.454545454545453</v>
      </c>
      <c r="M423" s="22" t="s">
        <v>96</v>
      </c>
      <c r="N423" s="67">
        <f>+G423/prosjeci!$C24*100</f>
        <v>15.037593984962408</v>
      </c>
    </row>
    <row r="424" spans="1:14" s="71" customFormat="1" ht="18.95" customHeight="1" x14ac:dyDescent="0.2">
      <c r="A424" s="1"/>
      <c r="B424" s="1"/>
      <c r="C424" s="1"/>
      <c r="D424" s="15">
        <v>2020</v>
      </c>
      <c r="E424" s="3" t="s">
        <v>24</v>
      </c>
      <c r="F424" s="9" t="s">
        <v>4</v>
      </c>
      <c r="G424" s="11">
        <v>17</v>
      </c>
      <c r="H424" s="16" t="s">
        <v>1</v>
      </c>
      <c r="I424" s="21" t="s">
        <v>61</v>
      </c>
      <c r="J424" s="68">
        <f t="shared" si="27"/>
        <v>62.962962962962962</v>
      </c>
      <c r="K424" s="50" t="s">
        <v>74</v>
      </c>
      <c r="L424" s="69">
        <f t="shared" si="26"/>
        <v>64.15094339622641</v>
      </c>
      <c r="M424" s="21" t="s">
        <v>96</v>
      </c>
      <c r="N424" s="69">
        <f>+G424/prosjeci!$C25*100</f>
        <v>42.001235330450889</v>
      </c>
    </row>
    <row r="425" spans="1:14" s="71" customFormat="1" ht="18.95" customHeight="1" x14ac:dyDescent="0.2">
      <c r="A425" s="1"/>
      <c r="B425" s="1"/>
      <c r="C425" s="1"/>
      <c r="D425" s="15">
        <v>2020</v>
      </c>
      <c r="E425" s="3" t="s">
        <v>24</v>
      </c>
      <c r="F425" s="4" t="s">
        <v>5</v>
      </c>
      <c r="G425" s="11">
        <v>134.5</v>
      </c>
      <c r="H425" s="16" t="s">
        <v>1</v>
      </c>
      <c r="I425" s="22" t="s">
        <v>61</v>
      </c>
      <c r="J425" s="67">
        <f t="shared" si="27"/>
        <v>87.167854828256637</v>
      </c>
      <c r="K425" s="25" t="s">
        <v>73</v>
      </c>
      <c r="L425" s="67">
        <f t="shared" si="26"/>
        <v>119.02654867256636</v>
      </c>
      <c r="M425" s="25" t="s">
        <v>95</v>
      </c>
      <c r="N425" s="67">
        <f>+G425/prosjeci!$C26*100</f>
        <v>96.913654377326779</v>
      </c>
    </row>
    <row r="426" spans="1:14" s="71" customFormat="1" ht="24" x14ac:dyDescent="0.2">
      <c r="A426" s="1"/>
      <c r="B426" s="1"/>
      <c r="C426" s="1"/>
      <c r="D426" s="15">
        <v>2020</v>
      </c>
      <c r="E426" s="3" t="s">
        <v>24</v>
      </c>
      <c r="F426" s="6" t="s">
        <v>13</v>
      </c>
      <c r="G426" s="12">
        <v>134.5</v>
      </c>
      <c r="H426" s="16" t="s">
        <v>1</v>
      </c>
      <c r="I426" s="21" t="s">
        <v>61</v>
      </c>
      <c r="J426" s="68">
        <f t="shared" si="27"/>
        <v>87.167854828256637</v>
      </c>
      <c r="K426" s="26" t="s">
        <v>73</v>
      </c>
      <c r="L426" s="69">
        <f t="shared" si="26"/>
        <v>119.02654867256636</v>
      </c>
      <c r="M426" s="21" t="s">
        <v>96</v>
      </c>
      <c r="N426" s="69">
        <f>+G426/prosjeci!$C27*100</f>
        <v>97.534445250181292</v>
      </c>
    </row>
    <row r="427" spans="1:14" s="71" customFormat="1" ht="21" customHeight="1" x14ac:dyDescent="0.2">
      <c r="A427" s="1"/>
      <c r="B427" s="1"/>
      <c r="C427" s="1"/>
      <c r="D427" s="15">
        <v>2020</v>
      </c>
      <c r="E427" s="3" t="s">
        <v>24</v>
      </c>
      <c r="F427" s="8" t="s">
        <v>14</v>
      </c>
      <c r="G427" s="10"/>
      <c r="H427" s="16" t="s">
        <v>1</v>
      </c>
      <c r="I427" s="22" t="s">
        <v>61</v>
      </c>
      <c r="J427" s="67"/>
      <c r="K427" s="25" t="s">
        <v>73</v>
      </c>
      <c r="L427" s="67"/>
      <c r="M427" s="22" t="s">
        <v>96</v>
      </c>
      <c r="N427" s="67"/>
    </row>
    <row r="428" spans="1:14" s="71" customFormat="1" ht="24" x14ac:dyDescent="0.2">
      <c r="A428" s="1"/>
      <c r="B428" s="1"/>
      <c r="C428" s="1"/>
      <c r="D428" s="15">
        <v>2020</v>
      </c>
      <c r="E428" s="3" t="s">
        <v>24</v>
      </c>
      <c r="F428" s="6" t="s">
        <v>15</v>
      </c>
      <c r="G428" s="12"/>
      <c r="H428" s="16" t="s">
        <v>1</v>
      </c>
      <c r="I428" s="21" t="s">
        <v>61</v>
      </c>
      <c r="J428" s="68"/>
      <c r="K428" s="50" t="s">
        <v>74</v>
      </c>
      <c r="L428" s="69"/>
      <c r="M428" s="21" t="s">
        <v>96</v>
      </c>
      <c r="N428" s="69"/>
    </row>
    <row r="429" spans="1:14" s="71" customFormat="1" ht="18.95" customHeight="1" x14ac:dyDescent="0.2">
      <c r="A429" s="1"/>
      <c r="B429" s="1"/>
      <c r="C429" s="1"/>
      <c r="D429" s="15">
        <v>2020</v>
      </c>
      <c r="E429" s="3" t="s">
        <v>25</v>
      </c>
      <c r="F429" s="4" t="s">
        <v>2</v>
      </c>
      <c r="G429" s="5">
        <v>2300</v>
      </c>
      <c r="H429" s="16" t="s">
        <v>0</v>
      </c>
      <c r="I429" s="22" t="s">
        <v>62</v>
      </c>
      <c r="J429" s="67">
        <f t="shared" si="27"/>
        <v>80.588647512263492</v>
      </c>
      <c r="K429" s="25" t="s">
        <v>75</v>
      </c>
      <c r="L429" s="67">
        <f t="shared" si="26"/>
        <v>98.248611704399821</v>
      </c>
      <c r="M429" s="25" t="s">
        <v>97</v>
      </c>
      <c r="N429" s="67">
        <f>+G429/prosjeci!$C2*100</f>
        <v>88.552361396303894</v>
      </c>
    </row>
    <row r="430" spans="1:14" s="71" customFormat="1" ht="18.95" customHeight="1" x14ac:dyDescent="0.2">
      <c r="A430" s="1"/>
      <c r="B430" s="1"/>
      <c r="C430" s="1"/>
      <c r="D430" s="15">
        <v>2020</v>
      </c>
      <c r="E430" s="3" t="s">
        <v>25</v>
      </c>
      <c r="F430" s="6" t="s">
        <v>6</v>
      </c>
      <c r="G430" s="7">
        <v>1495</v>
      </c>
      <c r="H430" s="16" t="s">
        <v>0</v>
      </c>
      <c r="I430" s="21" t="s">
        <v>62</v>
      </c>
      <c r="J430" s="68">
        <f t="shared" si="27"/>
        <v>65.685413005272409</v>
      </c>
      <c r="K430" s="26" t="s">
        <v>75</v>
      </c>
      <c r="L430" s="69">
        <f t="shared" si="26"/>
        <v>79.989299090422676</v>
      </c>
      <c r="M430" s="21" t="s">
        <v>98</v>
      </c>
      <c r="N430" s="69">
        <f>+G430/prosjeci!$C3*100</f>
        <v>69.718638271413027</v>
      </c>
    </row>
    <row r="431" spans="1:14" s="71" customFormat="1" ht="18.95" customHeight="1" x14ac:dyDescent="0.2">
      <c r="A431" s="1"/>
      <c r="B431" s="1"/>
      <c r="C431" s="1"/>
      <c r="D431" s="15">
        <v>2020</v>
      </c>
      <c r="E431" s="3" t="s">
        <v>25</v>
      </c>
      <c r="F431" s="8" t="s">
        <v>7</v>
      </c>
      <c r="G431" s="7"/>
      <c r="H431" s="16" t="s">
        <v>0</v>
      </c>
      <c r="I431" s="22" t="s">
        <v>62</v>
      </c>
      <c r="J431" s="67"/>
      <c r="K431" s="25" t="s">
        <v>75</v>
      </c>
      <c r="L431" s="67"/>
      <c r="M431" s="22" t="s">
        <v>98</v>
      </c>
      <c r="N431" s="67"/>
    </row>
    <row r="432" spans="1:14" s="71" customFormat="1" ht="18.95" customHeight="1" x14ac:dyDescent="0.2">
      <c r="A432" s="1"/>
      <c r="B432" s="1"/>
      <c r="C432" s="1"/>
      <c r="D432" s="15">
        <v>2020</v>
      </c>
      <c r="E432" s="3" t="s">
        <v>25</v>
      </c>
      <c r="F432" s="6" t="s">
        <v>8</v>
      </c>
      <c r="G432" s="7">
        <v>439</v>
      </c>
      <c r="H432" s="16" t="s">
        <v>0</v>
      </c>
      <c r="I432" s="21" t="s">
        <v>62</v>
      </c>
      <c r="J432" s="68">
        <f t="shared" si="27"/>
        <v>84.42307692307692</v>
      </c>
      <c r="K432" s="50" t="s">
        <v>76</v>
      </c>
      <c r="L432" s="69">
        <f t="shared" si="26"/>
        <v>104.77326968973748</v>
      </c>
      <c r="M432" s="21" t="s">
        <v>98</v>
      </c>
      <c r="N432" s="69">
        <f>+G432/prosjeci!$C5*100</f>
        <v>127.67813863305865</v>
      </c>
    </row>
    <row r="433" spans="1:14" s="71" customFormat="1" ht="18.95" customHeight="1" x14ac:dyDescent="0.2">
      <c r="A433" s="1"/>
      <c r="B433" s="1"/>
      <c r="C433" s="1"/>
      <c r="D433" s="15">
        <v>2020</v>
      </c>
      <c r="E433" s="3" t="s">
        <v>25</v>
      </c>
      <c r="F433" s="8" t="s">
        <v>9</v>
      </c>
      <c r="G433" s="7">
        <v>366</v>
      </c>
      <c r="H433" s="16" t="s">
        <v>0</v>
      </c>
      <c r="I433" s="22" t="s">
        <v>62</v>
      </c>
      <c r="J433" s="67">
        <v>300</v>
      </c>
      <c r="K433" s="25" t="s">
        <v>75</v>
      </c>
      <c r="L433" s="67">
        <v>300</v>
      </c>
      <c r="M433" s="25" t="s">
        <v>97</v>
      </c>
      <c r="N433" s="67">
        <v>300</v>
      </c>
    </row>
    <row r="434" spans="1:14" s="71" customFormat="1" ht="18.95" customHeight="1" x14ac:dyDescent="0.2">
      <c r="A434" s="1"/>
      <c r="B434" s="1"/>
      <c r="C434" s="1"/>
      <c r="D434" s="15">
        <v>2020</v>
      </c>
      <c r="E434" s="3" t="s">
        <v>25</v>
      </c>
      <c r="F434" s="6" t="s">
        <v>10</v>
      </c>
      <c r="G434" s="7"/>
      <c r="H434" s="16" t="s">
        <v>0</v>
      </c>
      <c r="I434" s="21" t="s">
        <v>62</v>
      </c>
      <c r="J434" s="68"/>
      <c r="K434" s="26" t="s">
        <v>75</v>
      </c>
      <c r="L434" s="69"/>
      <c r="M434" s="21" t="s">
        <v>98</v>
      </c>
      <c r="N434" s="69"/>
    </row>
    <row r="435" spans="1:14" s="71" customFormat="1" ht="18.95" customHeight="1" x14ac:dyDescent="0.2">
      <c r="A435" s="1"/>
      <c r="B435" s="1"/>
      <c r="C435" s="1"/>
      <c r="D435" s="15">
        <v>2020</v>
      </c>
      <c r="E435" s="3" t="s">
        <v>25</v>
      </c>
      <c r="F435" s="4" t="s">
        <v>3</v>
      </c>
      <c r="G435" s="5">
        <v>2996</v>
      </c>
      <c r="H435" s="16" t="s">
        <v>0</v>
      </c>
      <c r="I435" s="22" t="s">
        <v>62</v>
      </c>
      <c r="J435" s="67">
        <f t="shared" si="27"/>
        <v>241.80790960451978</v>
      </c>
      <c r="K435" s="25" t="s">
        <v>75</v>
      </c>
      <c r="L435" s="67">
        <f t="shared" si="26"/>
        <v>95.474824729126823</v>
      </c>
      <c r="M435" s="22" t="s">
        <v>98</v>
      </c>
      <c r="N435" s="67">
        <f>+G435/prosjeci!$C8*100</f>
        <v>70.650657338809523</v>
      </c>
    </row>
    <row r="436" spans="1:14" s="71" customFormat="1" ht="18.95" customHeight="1" x14ac:dyDescent="0.2">
      <c r="A436" s="1"/>
      <c r="B436" s="1"/>
      <c r="C436" s="1"/>
      <c r="D436" s="15">
        <v>2020</v>
      </c>
      <c r="E436" s="3" t="s">
        <v>25</v>
      </c>
      <c r="F436" s="6" t="s">
        <v>11</v>
      </c>
      <c r="G436" s="7">
        <v>2926</v>
      </c>
      <c r="H436" s="16" t="s">
        <v>0</v>
      </c>
      <c r="I436" s="21" t="s">
        <v>62</v>
      </c>
      <c r="J436" s="68">
        <f t="shared" si="27"/>
        <v>242.21854304635761</v>
      </c>
      <c r="K436" s="50" t="s">
        <v>76</v>
      </c>
      <c r="L436" s="69">
        <f t="shared" si="26"/>
        <v>95.808775376555332</v>
      </c>
      <c r="M436" s="21" t="s">
        <v>98</v>
      </c>
      <c r="N436" s="69">
        <f>+G436/prosjeci!$C9*100</f>
        <v>71.418110812789848</v>
      </c>
    </row>
    <row r="437" spans="1:14" s="71" customFormat="1" ht="18.95" customHeight="1" x14ac:dyDescent="0.2">
      <c r="A437" s="1"/>
      <c r="B437" s="1"/>
      <c r="C437" s="1"/>
      <c r="D437" s="15">
        <v>2020</v>
      </c>
      <c r="E437" s="3" t="s">
        <v>25</v>
      </c>
      <c r="F437" s="8" t="s">
        <v>12</v>
      </c>
      <c r="G437" s="7">
        <v>70</v>
      </c>
      <c r="H437" s="16" t="s">
        <v>0</v>
      </c>
      <c r="I437" s="22" t="s">
        <v>62</v>
      </c>
      <c r="J437" s="67">
        <f t="shared" si="27"/>
        <v>225.80645161290326</v>
      </c>
      <c r="K437" s="25" t="s">
        <v>75</v>
      </c>
      <c r="L437" s="67">
        <f t="shared" si="26"/>
        <v>83.333333333333343</v>
      </c>
      <c r="M437" s="25" t="s">
        <v>97</v>
      </c>
      <c r="N437" s="67">
        <f>+G437/prosjeci!$C10*100</f>
        <v>48.752176436448053</v>
      </c>
    </row>
    <row r="438" spans="1:14" s="71" customFormat="1" ht="18.95" customHeight="1" x14ac:dyDescent="0.2">
      <c r="A438" s="1"/>
      <c r="B438" s="1"/>
      <c r="C438" s="1"/>
      <c r="D438" s="15">
        <v>2020</v>
      </c>
      <c r="E438" s="3" t="s">
        <v>25</v>
      </c>
      <c r="F438" s="9" t="s">
        <v>4</v>
      </c>
      <c r="G438" s="5">
        <v>990</v>
      </c>
      <c r="H438" s="16" t="s">
        <v>0</v>
      </c>
      <c r="I438" s="21" t="s">
        <v>62</v>
      </c>
      <c r="J438" s="68">
        <f t="shared" si="27"/>
        <v>167.51269035532994</v>
      </c>
      <c r="K438" s="26" t="s">
        <v>75</v>
      </c>
      <c r="L438" s="69">
        <f t="shared" si="26"/>
        <v>61.720698254364095</v>
      </c>
      <c r="M438" s="21" t="s">
        <v>98</v>
      </c>
      <c r="N438" s="69">
        <f>+G438/prosjeci!$C11*100</f>
        <v>57.906024566192237</v>
      </c>
    </row>
    <row r="439" spans="1:14" s="71" customFormat="1" ht="18.95" customHeight="1" x14ac:dyDescent="0.2">
      <c r="A439" s="1"/>
      <c r="B439" s="1"/>
      <c r="C439" s="1"/>
      <c r="D439" s="15">
        <v>2020</v>
      </c>
      <c r="E439" s="3" t="s">
        <v>25</v>
      </c>
      <c r="F439" s="4" t="s">
        <v>5</v>
      </c>
      <c r="G439" s="5">
        <v>70408</v>
      </c>
      <c r="H439" s="16" t="s">
        <v>0</v>
      </c>
      <c r="I439" s="22" t="s">
        <v>62</v>
      </c>
      <c r="J439" s="67">
        <f t="shared" si="27"/>
        <v>93.686213457879262</v>
      </c>
      <c r="K439" s="25" t="s">
        <v>75</v>
      </c>
      <c r="L439" s="67">
        <f t="shared" si="26"/>
        <v>82.676342457228074</v>
      </c>
      <c r="M439" s="22" t="s">
        <v>98</v>
      </c>
      <c r="N439" s="67">
        <f>+G439/prosjeci!$C12*100</f>
        <v>85.061125703602499</v>
      </c>
    </row>
    <row r="440" spans="1:14" s="71" customFormat="1" ht="18.95" customHeight="1" x14ac:dyDescent="0.2">
      <c r="A440" s="1"/>
      <c r="B440" s="1"/>
      <c r="C440" s="1"/>
      <c r="D440" s="15">
        <v>2020</v>
      </c>
      <c r="E440" s="3" t="s">
        <v>25</v>
      </c>
      <c r="F440" s="6" t="s">
        <v>13</v>
      </c>
      <c r="G440" s="7">
        <v>70408</v>
      </c>
      <c r="H440" s="16" t="s">
        <v>0</v>
      </c>
      <c r="I440" s="21" t="s">
        <v>62</v>
      </c>
      <c r="J440" s="68">
        <f t="shared" si="27"/>
        <v>93.686213457879262</v>
      </c>
      <c r="K440" s="50" t="s">
        <v>76</v>
      </c>
      <c r="L440" s="69">
        <f t="shared" si="26"/>
        <v>82.676342457228074</v>
      </c>
      <c r="M440" s="21" t="s">
        <v>98</v>
      </c>
      <c r="N440" s="69">
        <f>+G440/prosjeci!$C13*100</f>
        <v>85.167705269354613</v>
      </c>
    </row>
    <row r="441" spans="1:14" s="71" customFormat="1" ht="18.95" customHeight="1" x14ac:dyDescent="0.2">
      <c r="A441" s="1"/>
      <c r="B441" s="1"/>
      <c r="C441" s="1"/>
      <c r="D441" s="15">
        <v>2020</v>
      </c>
      <c r="E441" s="3" t="s">
        <v>25</v>
      </c>
      <c r="F441" s="8" t="s">
        <v>14</v>
      </c>
      <c r="G441" s="10"/>
      <c r="H441" s="16" t="s">
        <v>0</v>
      </c>
      <c r="I441" s="22" t="s">
        <v>62</v>
      </c>
      <c r="J441" s="67"/>
      <c r="K441" s="25" t="s">
        <v>75</v>
      </c>
      <c r="L441" s="67"/>
      <c r="M441" s="25" t="s">
        <v>97</v>
      </c>
      <c r="N441" s="67"/>
    </row>
    <row r="442" spans="1:14" s="71" customFormat="1" ht="18.95" customHeight="1" x14ac:dyDescent="0.2">
      <c r="A442" s="1"/>
      <c r="B442" s="1"/>
      <c r="C442" s="1"/>
      <c r="D442" s="15">
        <v>2020</v>
      </c>
      <c r="E442" s="3" t="s">
        <v>25</v>
      </c>
      <c r="F442" s="6" t="s">
        <v>15</v>
      </c>
      <c r="G442" s="12"/>
      <c r="H442" s="16" t="s">
        <v>0</v>
      </c>
      <c r="I442" s="21" t="s">
        <v>62</v>
      </c>
      <c r="J442" s="68"/>
      <c r="K442" s="26" t="s">
        <v>75</v>
      </c>
      <c r="L442" s="69"/>
      <c r="M442" s="21" t="s">
        <v>98</v>
      </c>
      <c r="N442" s="69"/>
    </row>
    <row r="443" spans="1:14" s="71" customFormat="1" ht="18.95" customHeight="1" x14ac:dyDescent="0.2">
      <c r="A443" s="1"/>
      <c r="B443" s="1"/>
      <c r="C443" s="1"/>
      <c r="D443" s="15">
        <v>2020</v>
      </c>
      <c r="E443" s="3" t="s">
        <v>25</v>
      </c>
      <c r="F443" s="4" t="s">
        <v>2</v>
      </c>
      <c r="G443" s="11">
        <v>440.3</v>
      </c>
      <c r="H443" s="16" t="s">
        <v>1</v>
      </c>
      <c r="I443" s="22" t="s">
        <v>62</v>
      </c>
      <c r="J443" s="67">
        <f t="shared" si="27"/>
        <v>82.099571135558463</v>
      </c>
      <c r="K443" s="25" t="s">
        <v>75</v>
      </c>
      <c r="L443" s="67">
        <f t="shared" si="26"/>
        <v>104.18835778513962</v>
      </c>
      <c r="M443" s="22" t="s">
        <v>98</v>
      </c>
      <c r="N443" s="67">
        <f>+G443/prosjeci!$C16*100</f>
        <v>97.010869565217405</v>
      </c>
    </row>
    <row r="444" spans="1:14" s="71" customFormat="1" ht="18.95" customHeight="1" x14ac:dyDescent="0.2">
      <c r="A444" s="1"/>
      <c r="B444" s="1"/>
      <c r="C444" s="1"/>
      <c r="D444" s="15">
        <v>2020</v>
      </c>
      <c r="E444" s="3" t="s">
        <v>25</v>
      </c>
      <c r="F444" s="6" t="s">
        <v>6</v>
      </c>
      <c r="G444" s="12">
        <v>234.1</v>
      </c>
      <c r="H444" s="16" t="s">
        <v>1</v>
      </c>
      <c r="I444" s="21" t="s">
        <v>62</v>
      </c>
      <c r="J444" s="68">
        <f t="shared" si="27"/>
        <v>61.75151675019783</v>
      </c>
      <c r="K444" s="50" t="s">
        <v>76</v>
      </c>
      <c r="L444" s="69">
        <f t="shared" si="26"/>
        <v>77.235235895743969</v>
      </c>
      <c r="M444" s="21" t="s">
        <v>98</v>
      </c>
      <c r="N444" s="69">
        <f>+G444/prosjeci!$C17*100</f>
        <v>68.881641860579165</v>
      </c>
    </row>
    <row r="445" spans="1:14" s="71" customFormat="1" ht="18.95" customHeight="1" x14ac:dyDescent="0.2">
      <c r="A445" s="1"/>
      <c r="B445" s="1"/>
      <c r="C445" s="1"/>
      <c r="D445" s="15">
        <v>2020</v>
      </c>
      <c r="E445" s="3" t="s">
        <v>25</v>
      </c>
      <c r="F445" s="8" t="s">
        <v>7</v>
      </c>
      <c r="G445" s="12"/>
      <c r="H445" s="16" t="s">
        <v>1</v>
      </c>
      <c r="I445" s="22" t="s">
        <v>62</v>
      </c>
      <c r="J445" s="67"/>
      <c r="K445" s="25" t="s">
        <v>75</v>
      </c>
      <c r="L445" s="67"/>
      <c r="M445" s="25" t="s">
        <v>97</v>
      </c>
      <c r="N445" s="67"/>
    </row>
    <row r="446" spans="1:14" s="71" customFormat="1" ht="18.95" customHeight="1" x14ac:dyDescent="0.2">
      <c r="A446" s="1"/>
      <c r="B446" s="1"/>
      <c r="C446" s="1"/>
      <c r="D446" s="15">
        <v>2020</v>
      </c>
      <c r="E446" s="3" t="s">
        <v>25</v>
      </c>
      <c r="F446" s="6" t="s">
        <v>8</v>
      </c>
      <c r="G446" s="12">
        <v>108.4</v>
      </c>
      <c r="H446" s="16" t="s">
        <v>1</v>
      </c>
      <c r="I446" s="21" t="s">
        <v>62</v>
      </c>
      <c r="J446" s="68">
        <f t="shared" si="27"/>
        <v>77.483917083631169</v>
      </c>
      <c r="K446" s="26" t="s">
        <v>75</v>
      </c>
      <c r="L446" s="69">
        <f t="shared" si="26"/>
        <v>104.13064361191164</v>
      </c>
      <c r="M446" s="21" t="s">
        <v>98</v>
      </c>
      <c r="N446" s="69">
        <f>+G446/prosjeci!$C19*100</f>
        <v>130.91787439613526</v>
      </c>
    </row>
    <row r="447" spans="1:14" s="71" customFormat="1" ht="18.95" customHeight="1" x14ac:dyDescent="0.2">
      <c r="A447" s="1"/>
      <c r="B447" s="1"/>
      <c r="C447" s="1"/>
      <c r="D447" s="15">
        <v>2020</v>
      </c>
      <c r="E447" s="3" t="s">
        <v>25</v>
      </c>
      <c r="F447" s="8" t="s">
        <v>9</v>
      </c>
      <c r="G447" s="12">
        <v>97.8</v>
      </c>
      <c r="H447" s="16" t="s">
        <v>1</v>
      </c>
      <c r="I447" s="22" t="s">
        <v>62</v>
      </c>
      <c r="J447" s="67">
        <v>300</v>
      </c>
      <c r="K447" s="25" t="s">
        <v>75</v>
      </c>
      <c r="L447" s="67">
        <v>300</v>
      </c>
      <c r="M447" s="22" t="s">
        <v>98</v>
      </c>
      <c r="N447" s="67">
        <f>+G447/prosjeci!$C20*100</f>
        <v>321.71052631578942</v>
      </c>
    </row>
    <row r="448" spans="1:14" s="71" customFormat="1" ht="18.95" customHeight="1" x14ac:dyDescent="0.2">
      <c r="A448" s="1"/>
      <c r="B448" s="1"/>
      <c r="C448" s="1"/>
      <c r="D448" s="15">
        <v>2020</v>
      </c>
      <c r="E448" s="3" t="s">
        <v>25</v>
      </c>
      <c r="F448" s="6" t="s">
        <v>10</v>
      </c>
      <c r="G448" s="12"/>
      <c r="H448" s="16" t="s">
        <v>1</v>
      </c>
      <c r="I448" s="21" t="s">
        <v>62</v>
      </c>
      <c r="J448" s="68"/>
      <c r="K448" s="50" t="s">
        <v>76</v>
      </c>
      <c r="L448" s="69"/>
      <c r="M448" s="21" t="s">
        <v>98</v>
      </c>
      <c r="N448" s="69"/>
    </row>
    <row r="449" spans="1:14" s="71" customFormat="1" ht="18.95" customHeight="1" x14ac:dyDescent="0.2">
      <c r="A449" s="1"/>
      <c r="B449" s="1"/>
      <c r="C449" s="1"/>
      <c r="D449" s="15">
        <v>2020</v>
      </c>
      <c r="E449" s="3" t="s">
        <v>25</v>
      </c>
      <c r="F449" s="4" t="s">
        <v>3</v>
      </c>
      <c r="G449" s="11">
        <v>51</v>
      </c>
      <c r="H449" s="16" t="s">
        <v>1</v>
      </c>
      <c r="I449" s="22" t="s">
        <v>62</v>
      </c>
      <c r="J449" s="67">
        <f t="shared" si="27"/>
        <v>205.64516129032256</v>
      </c>
      <c r="K449" s="25" t="s">
        <v>75</v>
      </c>
      <c r="L449" s="67">
        <f t="shared" si="26"/>
        <v>93.065693430656935</v>
      </c>
      <c r="M449" s="25" t="s">
        <v>97</v>
      </c>
      <c r="N449" s="67">
        <f>+G449/prosjeci!$C22*100</f>
        <v>56.2344941652118</v>
      </c>
    </row>
    <row r="450" spans="1:14" s="71" customFormat="1" ht="18.95" customHeight="1" x14ac:dyDescent="0.2">
      <c r="A450" s="1"/>
      <c r="B450" s="1"/>
      <c r="C450" s="1"/>
      <c r="D450" s="15">
        <v>2020</v>
      </c>
      <c r="E450" s="3" t="s">
        <v>25</v>
      </c>
      <c r="F450" s="6" t="s">
        <v>11</v>
      </c>
      <c r="G450" s="12">
        <v>50</v>
      </c>
      <c r="H450" s="16" t="s">
        <v>1</v>
      </c>
      <c r="I450" s="21" t="s">
        <v>62</v>
      </c>
      <c r="J450" s="68">
        <f t="shared" si="27"/>
        <v>205.76131687242798</v>
      </c>
      <c r="K450" s="26" t="s">
        <v>75</v>
      </c>
      <c r="L450" s="69">
        <f t="shared" si="26"/>
        <v>93.45794392523365</v>
      </c>
      <c r="M450" s="21" t="s">
        <v>98</v>
      </c>
      <c r="N450" s="69">
        <f>+G450/prosjeci!$C23*100</f>
        <v>57.230064860740171</v>
      </c>
    </row>
    <row r="451" spans="1:14" s="71" customFormat="1" ht="18.95" customHeight="1" x14ac:dyDescent="0.2">
      <c r="A451" s="1"/>
      <c r="B451" s="1"/>
      <c r="C451" s="1"/>
      <c r="D451" s="15">
        <v>2020</v>
      </c>
      <c r="E451" s="3" t="s">
        <v>25</v>
      </c>
      <c r="F451" s="8" t="s">
        <v>12</v>
      </c>
      <c r="G451" s="12">
        <v>1</v>
      </c>
      <c r="H451" s="16" t="s">
        <v>1</v>
      </c>
      <c r="I451" s="22" t="s">
        <v>62</v>
      </c>
      <c r="J451" s="67">
        <f t="shared" si="27"/>
        <v>200</v>
      </c>
      <c r="K451" s="25" t="s">
        <v>75</v>
      </c>
      <c r="L451" s="67">
        <f t="shared" si="26"/>
        <v>76.92307692307692</v>
      </c>
      <c r="M451" s="22" t="s">
        <v>98</v>
      </c>
      <c r="N451" s="67">
        <f>+G451/prosjeci!$C24*100</f>
        <v>30.075187969924816</v>
      </c>
    </row>
    <row r="452" spans="1:14" s="71" customFormat="1" ht="18.95" customHeight="1" x14ac:dyDescent="0.2">
      <c r="A452" s="1"/>
      <c r="B452" s="1"/>
      <c r="C452" s="1"/>
      <c r="D452" s="15">
        <v>2020</v>
      </c>
      <c r="E452" s="3" t="s">
        <v>25</v>
      </c>
      <c r="F452" s="9" t="s">
        <v>4</v>
      </c>
      <c r="G452" s="11">
        <v>28.5</v>
      </c>
      <c r="H452" s="16" t="s">
        <v>1</v>
      </c>
      <c r="I452" s="21" t="s">
        <v>62</v>
      </c>
      <c r="J452" s="68">
        <f t="shared" si="27"/>
        <v>167.64705882352942</v>
      </c>
      <c r="K452" s="50" t="s">
        <v>76</v>
      </c>
      <c r="L452" s="69">
        <f t="shared" si="26"/>
        <v>70.895522388059689</v>
      </c>
      <c r="M452" s="21" t="s">
        <v>98</v>
      </c>
      <c r="N452" s="69">
        <f>+G452/prosjeci!$C25*100</f>
        <v>70.413835701050033</v>
      </c>
    </row>
    <row r="453" spans="1:14" s="71" customFormat="1" ht="18.95" customHeight="1" x14ac:dyDescent="0.2">
      <c r="A453" s="1"/>
      <c r="B453" s="1"/>
      <c r="C453" s="1"/>
      <c r="D453" s="15">
        <v>2020</v>
      </c>
      <c r="E453" s="3" t="s">
        <v>25</v>
      </c>
      <c r="F453" s="4" t="s">
        <v>5</v>
      </c>
      <c r="G453" s="11">
        <v>125.9</v>
      </c>
      <c r="H453" s="16" t="s">
        <v>1</v>
      </c>
      <c r="I453" s="22" t="s">
        <v>62</v>
      </c>
      <c r="J453" s="67">
        <f t="shared" si="27"/>
        <v>93.605947955390334</v>
      </c>
      <c r="K453" s="25" t="s">
        <v>75</v>
      </c>
      <c r="L453" s="67">
        <f t="shared" si="26"/>
        <v>95.960365853658544</v>
      </c>
      <c r="M453" s="25" t="s">
        <v>97</v>
      </c>
      <c r="N453" s="67">
        <f>+G453/prosjeci!$C26*100</f>
        <v>90.71694487810737</v>
      </c>
    </row>
    <row r="454" spans="1:14" s="71" customFormat="1" ht="18.95" customHeight="1" x14ac:dyDescent="0.2">
      <c r="A454" s="1"/>
      <c r="B454" s="1"/>
      <c r="C454" s="1"/>
      <c r="D454" s="15">
        <v>2020</v>
      </c>
      <c r="E454" s="3" t="s">
        <v>25</v>
      </c>
      <c r="F454" s="6" t="s">
        <v>13</v>
      </c>
      <c r="G454" s="12">
        <v>125.9</v>
      </c>
      <c r="H454" s="16" t="s">
        <v>1</v>
      </c>
      <c r="I454" s="21" t="s">
        <v>62</v>
      </c>
      <c r="J454" s="68">
        <f t="shared" si="27"/>
        <v>93.605947955390334</v>
      </c>
      <c r="K454" s="26" t="s">
        <v>75</v>
      </c>
      <c r="L454" s="69">
        <f t="shared" si="26"/>
        <v>95.960365853658544</v>
      </c>
      <c r="M454" s="21" t="s">
        <v>98</v>
      </c>
      <c r="N454" s="69">
        <f>+G454/prosjeci!$C27*100</f>
        <v>91.298042059463384</v>
      </c>
    </row>
    <row r="455" spans="1:14" s="71" customFormat="1" ht="18.95" customHeight="1" x14ac:dyDescent="0.2">
      <c r="A455" s="1"/>
      <c r="B455" s="1"/>
      <c r="C455" s="1"/>
      <c r="D455" s="15">
        <v>2020</v>
      </c>
      <c r="E455" s="3" t="s">
        <v>25</v>
      </c>
      <c r="F455" s="8" t="s">
        <v>14</v>
      </c>
      <c r="G455" s="10"/>
      <c r="H455" s="16" t="s">
        <v>1</v>
      </c>
      <c r="I455" s="22" t="s">
        <v>62</v>
      </c>
      <c r="J455" s="67"/>
      <c r="K455" s="25" t="s">
        <v>75</v>
      </c>
      <c r="L455" s="67"/>
      <c r="M455" s="22" t="s">
        <v>98</v>
      </c>
      <c r="N455" s="67"/>
    </row>
    <row r="456" spans="1:14" s="71" customFormat="1" ht="18.95" customHeight="1" x14ac:dyDescent="0.2">
      <c r="A456" s="1"/>
      <c r="B456" s="1"/>
      <c r="C456" s="1"/>
      <c r="D456" s="15">
        <v>2020</v>
      </c>
      <c r="E456" s="3" t="s">
        <v>25</v>
      </c>
      <c r="F456" s="6" t="s">
        <v>15</v>
      </c>
      <c r="G456" s="12"/>
      <c r="H456" s="16" t="s">
        <v>1</v>
      </c>
      <c r="I456" s="21" t="s">
        <v>62</v>
      </c>
      <c r="J456" s="68"/>
      <c r="K456" s="50" t="s">
        <v>76</v>
      </c>
      <c r="L456" s="69"/>
      <c r="M456" s="21" t="s">
        <v>98</v>
      </c>
      <c r="N456" s="69"/>
    </row>
    <row r="457" spans="1:14" s="71" customFormat="1" ht="18.95" customHeight="1" x14ac:dyDescent="0.2">
      <c r="A457" s="1"/>
      <c r="B457" s="1"/>
      <c r="C457" s="1"/>
      <c r="D457" s="15">
        <v>2020</v>
      </c>
      <c r="E457" s="3" t="s">
        <v>26</v>
      </c>
      <c r="F457" s="4" t="s">
        <v>2</v>
      </c>
      <c r="G457" s="5">
        <v>2373</v>
      </c>
      <c r="H457" s="16" t="s">
        <v>0</v>
      </c>
      <c r="I457" s="22" t="s">
        <v>63</v>
      </c>
      <c r="J457" s="67">
        <f t="shared" si="27"/>
        <v>103.17391304347827</v>
      </c>
      <c r="K457" s="25" t="s">
        <v>77</v>
      </c>
      <c r="L457" s="67">
        <f t="shared" si="26"/>
        <v>91.480339244410175</v>
      </c>
      <c r="M457" s="25" t="s">
        <v>99</v>
      </c>
      <c r="N457" s="67">
        <f>+G457/prosjeci!$C2*100</f>
        <v>91.362936344969199</v>
      </c>
    </row>
    <row r="458" spans="1:14" s="71" customFormat="1" ht="18.95" customHeight="1" x14ac:dyDescent="0.2">
      <c r="A458" s="1"/>
      <c r="B458" s="1"/>
      <c r="C458" s="1"/>
      <c r="D458" s="15">
        <v>2020</v>
      </c>
      <c r="E458" s="3" t="s">
        <v>26</v>
      </c>
      <c r="F458" s="6" t="s">
        <v>6</v>
      </c>
      <c r="G458" s="7">
        <v>1705</v>
      </c>
      <c r="H458" s="16" t="s">
        <v>0</v>
      </c>
      <c r="I458" s="21" t="s">
        <v>63</v>
      </c>
      <c r="J458" s="68">
        <f t="shared" si="27"/>
        <v>114.0468227424749</v>
      </c>
      <c r="K458" s="26" t="s">
        <v>77</v>
      </c>
      <c r="L458" s="69">
        <f t="shared" si="26"/>
        <v>79.635684259691729</v>
      </c>
      <c r="M458" s="21" t="s">
        <v>100</v>
      </c>
      <c r="N458" s="69">
        <f>+G458/prosjeci!$C3*100</f>
        <v>79.51189180786568</v>
      </c>
    </row>
    <row r="459" spans="1:14" s="71" customFormat="1" ht="18.95" customHeight="1" x14ac:dyDescent="0.2">
      <c r="A459" s="1"/>
      <c r="B459" s="1"/>
      <c r="C459" s="1"/>
      <c r="D459" s="15">
        <v>2020</v>
      </c>
      <c r="E459" s="3" t="s">
        <v>26</v>
      </c>
      <c r="F459" s="8" t="s">
        <v>7</v>
      </c>
      <c r="G459" s="7"/>
      <c r="H459" s="16" t="s">
        <v>0</v>
      </c>
      <c r="I459" s="22" t="s">
        <v>63</v>
      </c>
      <c r="J459" s="67"/>
      <c r="K459" s="25" t="s">
        <v>77</v>
      </c>
      <c r="L459" s="67"/>
      <c r="M459" s="22" t="s">
        <v>100</v>
      </c>
      <c r="N459" s="67"/>
    </row>
    <row r="460" spans="1:14" s="71" customFormat="1" ht="18.95" customHeight="1" x14ac:dyDescent="0.2">
      <c r="A460" s="1"/>
      <c r="B460" s="1"/>
      <c r="C460" s="1"/>
      <c r="D460" s="15">
        <v>2020</v>
      </c>
      <c r="E460" s="3" t="s">
        <v>26</v>
      </c>
      <c r="F460" s="6" t="s">
        <v>8</v>
      </c>
      <c r="G460" s="7">
        <v>414</v>
      </c>
      <c r="H460" s="16" t="s">
        <v>0</v>
      </c>
      <c r="I460" s="21" t="s">
        <v>63</v>
      </c>
      <c r="J460" s="68">
        <f t="shared" si="27"/>
        <v>94.305239179954441</v>
      </c>
      <c r="K460" s="50" t="s">
        <v>78</v>
      </c>
      <c r="L460" s="69">
        <f t="shared" si="26"/>
        <v>121.76470588235293</v>
      </c>
      <c r="M460" s="21" t="s">
        <v>100</v>
      </c>
      <c r="N460" s="69">
        <f>+G460/prosjeci!$C5*100</f>
        <v>120.40717401841978</v>
      </c>
    </row>
    <row r="461" spans="1:14" s="71" customFormat="1" ht="18.95" customHeight="1" x14ac:dyDescent="0.2">
      <c r="A461" s="1"/>
      <c r="B461" s="1"/>
      <c r="C461" s="1"/>
      <c r="D461" s="15">
        <v>2020</v>
      </c>
      <c r="E461" s="3" t="s">
        <v>26</v>
      </c>
      <c r="F461" s="8" t="s">
        <v>9</v>
      </c>
      <c r="G461" s="7">
        <v>254</v>
      </c>
      <c r="H461" s="16" t="s">
        <v>0</v>
      </c>
      <c r="I461" s="22" t="s">
        <v>63</v>
      </c>
      <c r="J461" s="67">
        <f t="shared" si="27"/>
        <v>69.398907103825138</v>
      </c>
      <c r="K461" s="25" t="s">
        <v>77</v>
      </c>
      <c r="L461" s="67">
        <f t="shared" si="26"/>
        <v>230.90909090909091</v>
      </c>
      <c r="M461" s="25" t="s">
        <v>99</v>
      </c>
      <c r="N461" s="67">
        <f>+G461/prosjeci!$C6*100</f>
        <v>241.71292624900875</v>
      </c>
    </row>
    <row r="462" spans="1:14" s="71" customFormat="1" ht="18.95" customHeight="1" x14ac:dyDescent="0.2">
      <c r="A462" s="1"/>
      <c r="B462" s="1"/>
      <c r="C462" s="1"/>
      <c r="D462" s="15">
        <v>2020</v>
      </c>
      <c r="E462" s="3" t="s">
        <v>26</v>
      </c>
      <c r="F462" s="6" t="s">
        <v>10</v>
      </c>
      <c r="G462" s="7"/>
      <c r="H462" s="16" t="s">
        <v>0</v>
      </c>
      <c r="I462" s="21" t="s">
        <v>63</v>
      </c>
      <c r="J462" s="68"/>
      <c r="K462" s="26" t="s">
        <v>77</v>
      </c>
      <c r="L462" s="69"/>
      <c r="M462" s="21" t="s">
        <v>100</v>
      </c>
      <c r="N462" s="69"/>
    </row>
    <row r="463" spans="1:14" s="71" customFormat="1" ht="18.95" customHeight="1" x14ac:dyDescent="0.2">
      <c r="A463" s="1"/>
      <c r="B463" s="1"/>
      <c r="C463" s="1"/>
      <c r="D463" s="15">
        <v>2020</v>
      </c>
      <c r="E463" s="3" t="s">
        <v>26</v>
      </c>
      <c r="F463" s="4" t="s">
        <v>3</v>
      </c>
      <c r="G463" s="5">
        <v>2616</v>
      </c>
      <c r="H463" s="16" t="s">
        <v>0</v>
      </c>
      <c r="I463" s="22" t="s">
        <v>63</v>
      </c>
      <c r="J463" s="67">
        <f t="shared" si="27"/>
        <v>87.316421895861154</v>
      </c>
      <c r="K463" s="25" t="s">
        <v>77</v>
      </c>
      <c r="L463" s="67">
        <f t="shared" si="26"/>
        <v>60.55555555555555</v>
      </c>
      <c r="M463" s="22" t="s">
        <v>100</v>
      </c>
      <c r="N463" s="67">
        <f>+G463/prosjeci!$C8*100</f>
        <v>61.689626034154109</v>
      </c>
    </row>
    <row r="464" spans="1:14" s="71" customFormat="1" ht="18.95" customHeight="1" x14ac:dyDescent="0.2">
      <c r="A464" s="1"/>
      <c r="B464" s="1"/>
      <c r="C464" s="1"/>
      <c r="D464" s="15">
        <v>2020</v>
      </c>
      <c r="E464" s="3" t="s">
        <v>26</v>
      </c>
      <c r="F464" s="6" t="s">
        <v>11</v>
      </c>
      <c r="G464" s="7">
        <v>2576</v>
      </c>
      <c r="H464" s="16" t="s">
        <v>0</v>
      </c>
      <c r="I464" s="21" t="s">
        <v>63</v>
      </c>
      <c r="J464" s="68">
        <f t="shared" si="27"/>
        <v>88.038277511961724</v>
      </c>
      <c r="K464" s="50" t="s">
        <v>78</v>
      </c>
      <c r="L464" s="69">
        <f t="shared" si="26"/>
        <v>60.883951784448122</v>
      </c>
      <c r="M464" s="21" t="s">
        <v>100</v>
      </c>
      <c r="N464" s="69">
        <f>+G464/prosjeci!$C9*100</f>
        <v>62.875274591164263</v>
      </c>
    </row>
    <row r="465" spans="1:14" s="71" customFormat="1" ht="18.95" customHeight="1" x14ac:dyDescent="0.2">
      <c r="A465" s="1"/>
      <c r="B465" s="1"/>
      <c r="C465" s="1"/>
      <c r="D465" s="15">
        <v>2020</v>
      </c>
      <c r="E465" s="3" t="s">
        <v>26</v>
      </c>
      <c r="F465" s="8" t="s">
        <v>12</v>
      </c>
      <c r="G465" s="7">
        <v>40</v>
      </c>
      <c r="H465" s="16" t="s">
        <v>0</v>
      </c>
      <c r="I465" s="22" t="s">
        <v>63</v>
      </c>
      <c r="J465" s="67">
        <f t="shared" si="27"/>
        <v>57.142857142857139</v>
      </c>
      <c r="K465" s="25" t="s">
        <v>77</v>
      </c>
      <c r="L465" s="67">
        <f t="shared" si="26"/>
        <v>44.943820224719097</v>
      </c>
      <c r="M465" s="25" t="s">
        <v>99</v>
      </c>
      <c r="N465" s="67">
        <f>+G465/prosjeci!$C10*100</f>
        <v>27.858386535113173</v>
      </c>
    </row>
    <row r="466" spans="1:14" s="71" customFormat="1" ht="18.95" customHeight="1" x14ac:dyDescent="0.2">
      <c r="A466" s="1"/>
      <c r="B466" s="1"/>
      <c r="C466" s="1"/>
      <c r="D466" s="15">
        <v>2020</v>
      </c>
      <c r="E466" s="3" t="s">
        <v>26</v>
      </c>
      <c r="F466" s="9" t="s">
        <v>4</v>
      </c>
      <c r="G466" s="5">
        <v>793</v>
      </c>
      <c r="H466" s="16" t="s">
        <v>0</v>
      </c>
      <c r="I466" s="21" t="s">
        <v>63</v>
      </c>
      <c r="J466" s="68">
        <f t="shared" si="27"/>
        <v>80.101010101010104</v>
      </c>
      <c r="K466" s="26" t="s">
        <v>77</v>
      </c>
      <c r="L466" s="69">
        <f t="shared" ref="L466:L484" si="28">+G466/G130*100</f>
        <v>54.019073569482288</v>
      </c>
      <c r="M466" s="21" t="s">
        <v>100</v>
      </c>
      <c r="N466" s="69">
        <f>+G466/prosjeci!$C11*100</f>
        <v>46.383310586859032</v>
      </c>
    </row>
    <row r="467" spans="1:14" s="71" customFormat="1" ht="18.95" customHeight="1" x14ac:dyDescent="0.2">
      <c r="A467" s="1"/>
      <c r="B467" s="1"/>
      <c r="C467" s="1"/>
      <c r="D467" s="15">
        <v>2020</v>
      </c>
      <c r="E467" s="3" t="s">
        <v>26</v>
      </c>
      <c r="F467" s="4" t="s">
        <v>5</v>
      </c>
      <c r="G467" s="5">
        <v>67333</v>
      </c>
      <c r="H467" s="16" t="s">
        <v>0</v>
      </c>
      <c r="I467" s="22" t="s">
        <v>63</v>
      </c>
      <c r="J467" s="67">
        <f t="shared" si="27"/>
        <v>95.632598568344505</v>
      </c>
      <c r="K467" s="25" t="s">
        <v>77</v>
      </c>
      <c r="L467" s="67">
        <f t="shared" si="28"/>
        <v>78.431897867185413</v>
      </c>
      <c r="M467" s="22" t="s">
        <v>100</v>
      </c>
      <c r="N467" s="67">
        <f>+G467/prosjeci!$C12*100</f>
        <v>81.346164881841091</v>
      </c>
    </row>
    <row r="468" spans="1:14" s="71" customFormat="1" ht="18.95" customHeight="1" x14ac:dyDescent="0.2">
      <c r="A468" s="1"/>
      <c r="B468" s="1"/>
      <c r="C468" s="1"/>
      <c r="D468" s="15">
        <v>2020</v>
      </c>
      <c r="E468" s="3" t="s">
        <v>26</v>
      </c>
      <c r="F468" s="6" t="s">
        <v>13</v>
      </c>
      <c r="G468" s="7">
        <v>67328</v>
      </c>
      <c r="H468" s="16" t="s">
        <v>0</v>
      </c>
      <c r="I468" s="21" t="s">
        <v>63</v>
      </c>
      <c r="J468" s="68">
        <f t="shared" si="27"/>
        <v>95.625497102601969</v>
      </c>
      <c r="K468" s="50" t="s">
        <v>78</v>
      </c>
      <c r="L468" s="69">
        <f t="shared" si="28"/>
        <v>78.545013357598663</v>
      </c>
      <c r="M468" s="21" t="s">
        <v>100</v>
      </c>
      <c r="N468" s="69">
        <f>+G468/prosjeci!$C13*100</f>
        <v>81.442041534699285</v>
      </c>
    </row>
    <row r="469" spans="1:14" s="71" customFormat="1" ht="18.95" customHeight="1" x14ac:dyDescent="0.2">
      <c r="A469" s="1"/>
      <c r="B469" s="1"/>
      <c r="C469" s="1"/>
      <c r="D469" s="15">
        <v>2020</v>
      </c>
      <c r="E469" s="3" t="s">
        <v>26</v>
      </c>
      <c r="F469" s="8" t="s">
        <v>14</v>
      </c>
      <c r="G469" s="7"/>
      <c r="H469" s="16" t="s">
        <v>0</v>
      </c>
      <c r="I469" s="22" t="s">
        <v>63</v>
      </c>
      <c r="J469" s="67"/>
      <c r="K469" s="25" t="s">
        <v>77</v>
      </c>
      <c r="L469" s="67"/>
      <c r="M469" s="25" t="s">
        <v>99</v>
      </c>
      <c r="N469" s="67"/>
    </row>
    <row r="470" spans="1:14" s="71" customFormat="1" ht="18.95" customHeight="1" x14ac:dyDescent="0.2">
      <c r="A470" s="1"/>
      <c r="B470" s="1"/>
      <c r="C470" s="1"/>
      <c r="D470" s="15">
        <v>2020</v>
      </c>
      <c r="E470" s="3" t="s">
        <v>26</v>
      </c>
      <c r="F470" s="6" t="s">
        <v>15</v>
      </c>
      <c r="G470" s="7">
        <v>5</v>
      </c>
      <c r="H470" s="16" t="s">
        <v>0</v>
      </c>
      <c r="I470" s="21" t="s">
        <v>63</v>
      </c>
      <c r="J470" s="68"/>
      <c r="K470" s="26" t="s">
        <v>77</v>
      </c>
      <c r="L470" s="69">
        <f>+G470/G134*100</f>
        <v>3.8461538461538463</v>
      </c>
      <c r="M470" s="21" t="s">
        <v>100</v>
      </c>
      <c r="N470" s="69">
        <f>+G470/prosjeci!$C15*100</f>
        <v>4.8270313757039425</v>
      </c>
    </row>
    <row r="471" spans="1:14" s="71" customFormat="1" ht="18.95" customHeight="1" x14ac:dyDescent="0.2">
      <c r="A471" s="1"/>
      <c r="B471" s="1"/>
      <c r="C471" s="1"/>
      <c r="D471" s="15">
        <v>2020</v>
      </c>
      <c r="E471" s="3" t="s">
        <v>26</v>
      </c>
      <c r="F471" s="4" t="s">
        <v>2</v>
      </c>
      <c r="G471" s="11">
        <v>462.7</v>
      </c>
      <c r="H471" s="16" t="s">
        <v>1</v>
      </c>
      <c r="I471" s="22" t="s">
        <v>63</v>
      </c>
      <c r="J471" s="67">
        <f t="shared" si="27"/>
        <v>105.08744038155801</v>
      </c>
      <c r="K471" s="25" t="s">
        <v>77</v>
      </c>
      <c r="L471" s="67">
        <f t="shared" si="28"/>
        <v>106.66205624711849</v>
      </c>
      <c r="M471" s="22" t="s">
        <v>100</v>
      </c>
      <c r="N471" s="67">
        <f>+G471/prosjeci!$C16*100</f>
        <v>101.94623971797884</v>
      </c>
    </row>
    <row r="472" spans="1:14" s="71" customFormat="1" ht="18.95" customHeight="1" x14ac:dyDescent="0.2">
      <c r="A472" s="1"/>
      <c r="B472" s="1"/>
      <c r="C472" s="1"/>
      <c r="D472" s="15">
        <v>2020</v>
      </c>
      <c r="E472" s="3" t="s">
        <v>26</v>
      </c>
      <c r="F472" s="6" t="s">
        <v>6</v>
      </c>
      <c r="G472" s="12">
        <v>305.8</v>
      </c>
      <c r="H472" s="16" t="s">
        <v>1</v>
      </c>
      <c r="I472" s="21" t="s">
        <v>63</v>
      </c>
      <c r="J472" s="68">
        <f t="shared" si="27"/>
        <v>130.6279367791542</v>
      </c>
      <c r="K472" s="50" t="s">
        <v>78</v>
      </c>
      <c r="L472" s="69">
        <f t="shared" si="28"/>
        <v>94.005533353827246</v>
      </c>
      <c r="M472" s="21" t="s">
        <v>100</v>
      </c>
      <c r="N472" s="69">
        <f>+G472/prosjeci!$C17*100</f>
        <v>89.978667582080789</v>
      </c>
    </row>
    <row r="473" spans="1:14" s="71" customFormat="1" ht="18.95" customHeight="1" x14ac:dyDescent="0.2">
      <c r="A473" s="1"/>
      <c r="B473" s="1"/>
      <c r="C473" s="1"/>
      <c r="D473" s="15">
        <v>2020</v>
      </c>
      <c r="E473" s="3" t="s">
        <v>26</v>
      </c>
      <c r="F473" s="8" t="s">
        <v>7</v>
      </c>
      <c r="G473" s="12"/>
      <c r="H473" s="16" t="s">
        <v>1</v>
      </c>
      <c r="I473" s="22" t="s">
        <v>63</v>
      </c>
      <c r="J473" s="67"/>
      <c r="K473" s="25" t="s">
        <v>77</v>
      </c>
      <c r="L473" s="67"/>
      <c r="M473" s="25" t="s">
        <v>99</v>
      </c>
      <c r="N473" s="67"/>
    </row>
    <row r="474" spans="1:14" s="71" customFormat="1" ht="18.95" customHeight="1" x14ac:dyDescent="0.2">
      <c r="A474" s="1"/>
      <c r="B474" s="1"/>
      <c r="C474" s="1"/>
      <c r="D474" s="15">
        <v>2020</v>
      </c>
      <c r="E474" s="3" t="s">
        <v>26</v>
      </c>
      <c r="F474" s="6" t="s">
        <v>8</v>
      </c>
      <c r="G474" s="12">
        <v>100.6</v>
      </c>
      <c r="H474" s="16" t="s">
        <v>1</v>
      </c>
      <c r="I474" s="21" t="s">
        <v>63</v>
      </c>
      <c r="J474" s="68">
        <f t="shared" si="27"/>
        <v>92.804428044280428</v>
      </c>
      <c r="K474" s="26" t="s">
        <v>77</v>
      </c>
      <c r="L474" s="69">
        <f t="shared" si="28"/>
        <v>127.34177215189872</v>
      </c>
      <c r="M474" s="21" t="s">
        <v>100</v>
      </c>
      <c r="N474" s="69">
        <f>+G474/prosjeci!$C19*100</f>
        <v>121.49758454106281</v>
      </c>
    </row>
    <row r="475" spans="1:14" s="71" customFormat="1" ht="18.95" customHeight="1" x14ac:dyDescent="0.2">
      <c r="A475" s="1"/>
      <c r="B475" s="1"/>
      <c r="C475" s="1"/>
      <c r="D475" s="15">
        <v>2020</v>
      </c>
      <c r="E475" s="3" t="s">
        <v>26</v>
      </c>
      <c r="F475" s="8" t="s">
        <v>9</v>
      </c>
      <c r="G475" s="12">
        <v>56.3</v>
      </c>
      <c r="H475" s="16" t="s">
        <v>1</v>
      </c>
      <c r="I475" s="22" t="s">
        <v>63</v>
      </c>
      <c r="J475" s="67">
        <f t="shared" si="27"/>
        <v>57.56646216768916</v>
      </c>
      <c r="K475" s="25" t="s">
        <v>77</v>
      </c>
      <c r="L475" s="67">
        <f t="shared" si="28"/>
        <v>194.8096885813149</v>
      </c>
      <c r="M475" s="22" t="s">
        <v>100</v>
      </c>
      <c r="N475" s="67">
        <f>+G475/prosjeci!$C20*100</f>
        <v>185.1973684210526</v>
      </c>
    </row>
    <row r="476" spans="1:14" s="71" customFormat="1" ht="18.95" customHeight="1" x14ac:dyDescent="0.2">
      <c r="A476" s="1"/>
      <c r="B476" s="1"/>
      <c r="C476" s="1"/>
      <c r="D476" s="15">
        <v>2020</v>
      </c>
      <c r="E476" s="3" t="s">
        <v>26</v>
      </c>
      <c r="F476" s="6" t="s">
        <v>10</v>
      </c>
      <c r="G476" s="12"/>
      <c r="H476" s="16" t="s">
        <v>1</v>
      </c>
      <c r="I476" s="21" t="s">
        <v>63</v>
      </c>
      <c r="J476" s="68"/>
      <c r="K476" s="50" t="s">
        <v>78</v>
      </c>
      <c r="L476" s="69"/>
      <c r="M476" s="21" t="s">
        <v>100</v>
      </c>
      <c r="N476" s="69"/>
    </row>
    <row r="477" spans="1:14" s="71" customFormat="1" ht="18.95" customHeight="1" x14ac:dyDescent="0.2">
      <c r="A477" s="1"/>
      <c r="B477" s="1"/>
      <c r="C477" s="1"/>
      <c r="D477" s="15">
        <v>2020</v>
      </c>
      <c r="E477" s="3" t="s">
        <v>26</v>
      </c>
      <c r="F477" s="4" t="s">
        <v>3</v>
      </c>
      <c r="G477" s="11">
        <v>47.6</v>
      </c>
      <c r="H477" s="16" t="s">
        <v>1</v>
      </c>
      <c r="I477" s="22" t="s">
        <v>63</v>
      </c>
      <c r="J477" s="67">
        <f t="shared" si="27"/>
        <v>93.333333333333329</v>
      </c>
      <c r="K477" s="25" t="s">
        <v>77</v>
      </c>
      <c r="L477" s="67">
        <f t="shared" si="28"/>
        <v>58.26193390452876</v>
      </c>
      <c r="M477" s="25" t="s">
        <v>99</v>
      </c>
      <c r="N477" s="67">
        <f>+G477/prosjeci!$C22*100</f>
        <v>52.485527887531013</v>
      </c>
    </row>
    <row r="478" spans="1:14" s="71" customFormat="1" ht="18.95" customHeight="1" x14ac:dyDescent="0.2">
      <c r="A478" s="1"/>
      <c r="B478" s="1"/>
      <c r="C478" s="1"/>
      <c r="D478" s="15">
        <v>2020</v>
      </c>
      <c r="E478" s="3" t="s">
        <v>26</v>
      </c>
      <c r="F478" s="6" t="s">
        <v>11</v>
      </c>
      <c r="G478" s="12">
        <v>47</v>
      </c>
      <c r="H478" s="16" t="s">
        <v>1</v>
      </c>
      <c r="I478" s="21" t="s">
        <v>63</v>
      </c>
      <c r="J478" s="68">
        <f t="shared" si="27"/>
        <v>94</v>
      </c>
      <c r="K478" s="26" t="s">
        <v>77</v>
      </c>
      <c r="L478" s="69">
        <f t="shared" si="28"/>
        <v>58.457711442786064</v>
      </c>
      <c r="M478" s="21" t="s">
        <v>100</v>
      </c>
      <c r="N478" s="69">
        <f>+G478/prosjeci!$C23*100</f>
        <v>53.796260969095755</v>
      </c>
    </row>
    <row r="479" spans="1:14" s="71" customFormat="1" ht="18.95" customHeight="1" x14ac:dyDescent="0.2">
      <c r="A479" s="1"/>
      <c r="B479" s="1"/>
      <c r="C479" s="1"/>
      <c r="D479" s="15">
        <v>2020</v>
      </c>
      <c r="E479" s="3" t="s">
        <v>26</v>
      </c>
      <c r="F479" s="8" t="s">
        <v>12</v>
      </c>
      <c r="G479" s="12">
        <v>0.6</v>
      </c>
      <c r="H479" s="16" t="s">
        <v>1</v>
      </c>
      <c r="I479" s="22" t="s">
        <v>63</v>
      </c>
      <c r="J479" s="67">
        <f t="shared" si="27"/>
        <v>60</v>
      </c>
      <c r="K479" s="25" t="s">
        <v>77</v>
      </c>
      <c r="L479" s="67">
        <f t="shared" si="28"/>
        <v>46.153846153846153</v>
      </c>
      <c r="M479" s="22" t="s">
        <v>100</v>
      </c>
      <c r="N479" s="67">
        <f>+G479/prosjeci!$C24*100</f>
        <v>18.045112781954888</v>
      </c>
    </row>
    <row r="480" spans="1:14" s="71" customFormat="1" ht="18.95" customHeight="1" x14ac:dyDescent="0.2">
      <c r="A480" s="1"/>
      <c r="B480" s="1"/>
      <c r="C480" s="1"/>
      <c r="D480" s="15">
        <v>2020</v>
      </c>
      <c r="E480" s="3" t="s">
        <v>26</v>
      </c>
      <c r="F480" s="9" t="s">
        <v>4</v>
      </c>
      <c r="G480" s="11">
        <v>33.4</v>
      </c>
      <c r="H480" s="16" t="s">
        <v>1</v>
      </c>
      <c r="I480" s="21" t="s">
        <v>63</v>
      </c>
      <c r="J480" s="68">
        <f t="shared" si="27"/>
        <v>117.19298245614034</v>
      </c>
      <c r="K480" s="50" t="s">
        <v>78</v>
      </c>
      <c r="L480" s="69">
        <f t="shared" si="28"/>
        <v>68.724279835390945</v>
      </c>
      <c r="M480" s="21" t="s">
        <v>100</v>
      </c>
      <c r="N480" s="69">
        <f>+G480/prosjeci!$C25*100</f>
        <v>82.520074119827044</v>
      </c>
    </row>
    <row r="481" spans="1:14" s="71" customFormat="1" ht="18.95" customHeight="1" x14ac:dyDescent="0.2">
      <c r="A481" s="1"/>
      <c r="B481" s="1"/>
      <c r="C481" s="1"/>
      <c r="D481" s="15">
        <v>2020</v>
      </c>
      <c r="E481" s="3" t="s">
        <v>26</v>
      </c>
      <c r="F481" s="4" t="s">
        <v>5</v>
      </c>
      <c r="G481" s="11">
        <v>120.6</v>
      </c>
      <c r="H481" s="16" t="s">
        <v>1</v>
      </c>
      <c r="I481" s="22" t="s">
        <v>63</v>
      </c>
      <c r="J481" s="67">
        <f t="shared" ref="J481:J482" si="29">+G481/G453*100</f>
        <v>95.79030976965845</v>
      </c>
      <c r="K481" s="25" t="s">
        <v>77</v>
      </c>
      <c r="L481" s="67">
        <f t="shared" si="28"/>
        <v>74.490426189005561</v>
      </c>
      <c r="M481" s="25" t="s">
        <v>99</v>
      </c>
      <c r="N481" s="67">
        <f>+G481/prosjeci!$C26*100</f>
        <v>86.898042512309345</v>
      </c>
    </row>
    <row r="482" spans="1:14" s="71" customFormat="1" ht="18.95" customHeight="1" x14ac:dyDescent="0.2">
      <c r="A482" s="1"/>
      <c r="B482" s="1"/>
      <c r="C482" s="1"/>
      <c r="D482" s="15">
        <v>2020</v>
      </c>
      <c r="E482" s="3" t="s">
        <v>26</v>
      </c>
      <c r="F482" s="6" t="s">
        <v>13</v>
      </c>
      <c r="G482" s="12">
        <v>120.5</v>
      </c>
      <c r="H482" s="16" t="s">
        <v>1</v>
      </c>
      <c r="I482" s="21" t="s">
        <v>63</v>
      </c>
      <c r="J482" s="68">
        <f t="shared" si="29"/>
        <v>95.710881652104845</v>
      </c>
      <c r="K482" s="26" t="s">
        <v>77</v>
      </c>
      <c r="L482" s="69">
        <f t="shared" si="28"/>
        <v>74.891236793039155</v>
      </c>
      <c r="M482" s="21" t="s">
        <v>100</v>
      </c>
      <c r="N482" s="69">
        <f>+G482/prosjeci!$C27*100</f>
        <v>87.382160986221905</v>
      </c>
    </row>
    <row r="483" spans="1:14" s="71" customFormat="1" ht="18.95" customHeight="1" x14ac:dyDescent="0.2">
      <c r="A483" s="1"/>
      <c r="B483" s="1"/>
      <c r="C483" s="1"/>
      <c r="D483" s="15">
        <v>2020</v>
      </c>
      <c r="E483" s="3" t="s">
        <v>26</v>
      </c>
      <c r="F483" s="8" t="s">
        <v>14</v>
      </c>
      <c r="G483" s="10"/>
      <c r="H483" s="16" t="s">
        <v>1</v>
      </c>
      <c r="I483" s="22" t="s">
        <v>63</v>
      </c>
      <c r="J483" s="67"/>
      <c r="K483" s="25" t="s">
        <v>77</v>
      </c>
      <c r="L483" s="67"/>
      <c r="M483" s="22" t="s">
        <v>100</v>
      </c>
      <c r="N483" s="67"/>
    </row>
    <row r="484" spans="1:14" s="71" customFormat="1" ht="18.95" customHeight="1" x14ac:dyDescent="0.2">
      <c r="A484" s="1"/>
      <c r="B484" s="1"/>
      <c r="C484" s="1"/>
      <c r="D484" s="15">
        <v>2020</v>
      </c>
      <c r="E484" s="3" t="s">
        <v>26</v>
      </c>
      <c r="F484" s="6" t="s">
        <v>15</v>
      </c>
      <c r="G484" s="55">
        <v>0.06</v>
      </c>
      <c r="H484" s="16" t="s">
        <v>1</v>
      </c>
      <c r="I484" s="21" t="s">
        <v>63</v>
      </c>
      <c r="J484" s="68"/>
      <c r="K484" s="50" t="s">
        <v>78</v>
      </c>
      <c r="L484" s="69">
        <f t="shared" si="28"/>
        <v>6</v>
      </c>
      <c r="M484" s="21" t="s">
        <v>100</v>
      </c>
      <c r="N484" s="69">
        <f>+G484/prosjeci!$C29*100</f>
        <v>6.7924528301886795</v>
      </c>
    </row>
    <row r="485" spans="1:14" s="71" customFormat="1" ht="18.95" customHeight="1" x14ac:dyDescent="0.2">
      <c r="A485" s="1"/>
      <c r="B485" s="1"/>
      <c r="C485" s="1"/>
      <c r="D485" s="15">
        <v>2020</v>
      </c>
      <c r="E485" s="3" t="s">
        <v>27</v>
      </c>
      <c r="F485" s="4" t="s">
        <v>2</v>
      </c>
      <c r="G485" s="5">
        <v>2400</v>
      </c>
      <c r="H485" s="16" t="s">
        <v>0</v>
      </c>
      <c r="I485" s="22" t="s">
        <v>64</v>
      </c>
      <c r="J485" s="67">
        <f>+G485/G457*100</f>
        <v>101.13780025284449</v>
      </c>
      <c r="K485" s="25" t="s">
        <v>79</v>
      </c>
      <c r="L485" s="67">
        <f>+G485/G149*100</f>
        <v>86.956521739130437</v>
      </c>
      <c r="M485" s="25" t="s">
        <v>101</v>
      </c>
      <c r="N485" s="67">
        <f>+G485/prosjeci!$C2*100</f>
        <v>92.402464065708415</v>
      </c>
    </row>
    <row r="486" spans="1:14" s="71" customFormat="1" ht="18.95" customHeight="1" x14ac:dyDescent="0.2">
      <c r="A486" s="1"/>
      <c r="B486" s="1"/>
      <c r="C486" s="1"/>
      <c r="D486" s="15">
        <v>2020</v>
      </c>
      <c r="E486" s="3" t="s">
        <v>27</v>
      </c>
      <c r="F486" s="6" t="s">
        <v>6</v>
      </c>
      <c r="G486" s="7">
        <v>1793</v>
      </c>
      <c r="H486" s="16" t="s">
        <v>0</v>
      </c>
      <c r="I486" s="21" t="s">
        <v>64</v>
      </c>
      <c r="J486" s="69">
        <f t="shared" ref="J486:J548" si="30">+G486/G458*100</f>
        <v>105.16129032258064</v>
      </c>
      <c r="K486" s="26" t="s">
        <v>79</v>
      </c>
      <c r="L486" s="69">
        <f t="shared" ref="L486:L549" si="31">+G486/G150*100</f>
        <v>79.371403275785752</v>
      </c>
      <c r="M486" s="21" t="s">
        <v>102</v>
      </c>
      <c r="N486" s="69">
        <f>+G486/prosjeci!$C3*100</f>
        <v>83.615731385045848</v>
      </c>
    </row>
    <row r="487" spans="1:14" s="71" customFormat="1" ht="18.95" customHeight="1" x14ac:dyDescent="0.2">
      <c r="A487" s="1"/>
      <c r="B487" s="1"/>
      <c r="C487" s="1"/>
      <c r="D487" s="15">
        <v>2020</v>
      </c>
      <c r="E487" s="3" t="s">
        <v>27</v>
      </c>
      <c r="F487" s="8" t="s">
        <v>7</v>
      </c>
      <c r="G487" s="7"/>
      <c r="H487" s="16" t="s">
        <v>0</v>
      </c>
      <c r="I487" s="22" t="s">
        <v>64</v>
      </c>
      <c r="J487" s="67"/>
      <c r="K487" s="25" t="s">
        <v>79</v>
      </c>
      <c r="L487" s="67"/>
      <c r="M487" s="22" t="s">
        <v>102</v>
      </c>
      <c r="N487" s="67"/>
    </row>
    <row r="488" spans="1:14" s="71" customFormat="1" ht="18.95" customHeight="1" x14ac:dyDescent="0.2">
      <c r="A488" s="1"/>
      <c r="B488" s="1"/>
      <c r="C488" s="1"/>
      <c r="D488" s="15">
        <v>2020</v>
      </c>
      <c r="E488" s="3" t="s">
        <v>27</v>
      </c>
      <c r="F488" s="6" t="s">
        <v>8</v>
      </c>
      <c r="G488" s="7">
        <v>473</v>
      </c>
      <c r="H488" s="16" t="s">
        <v>0</v>
      </c>
      <c r="I488" s="21" t="s">
        <v>64</v>
      </c>
      <c r="J488" s="69">
        <f t="shared" si="30"/>
        <v>114.25120772946859</v>
      </c>
      <c r="K488" s="50" t="s">
        <v>80</v>
      </c>
      <c r="L488" s="69">
        <f t="shared" si="31"/>
        <v>119.14357682619648</v>
      </c>
      <c r="M488" s="21" t="s">
        <v>102</v>
      </c>
      <c r="N488" s="69">
        <f>+G488/prosjeci!$C5*100</f>
        <v>137.56665050896751</v>
      </c>
    </row>
    <row r="489" spans="1:14" s="71" customFormat="1" ht="18.95" customHeight="1" x14ac:dyDescent="0.2">
      <c r="A489" s="1"/>
      <c r="B489" s="1"/>
      <c r="C489" s="1"/>
      <c r="D489" s="15">
        <v>2020</v>
      </c>
      <c r="E489" s="3" t="s">
        <v>27</v>
      </c>
      <c r="F489" s="8" t="s">
        <v>9</v>
      </c>
      <c r="G489" s="7">
        <v>134</v>
      </c>
      <c r="H489" s="16" t="s">
        <v>0</v>
      </c>
      <c r="I489" s="22" t="s">
        <v>64</v>
      </c>
      <c r="J489" s="67">
        <f t="shared" si="30"/>
        <v>52.755905511811022</v>
      </c>
      <c r="K489" s="25" t="s">
        <v>79</v>
      </c>
      <c r="L489" s="67">
        <f t="shared" si="31"/>
        <v>134</v>
      </c>
      <c r="M489" s="25" t="s">
        <v>101</v>
      </c>
      <c r="N489" s="67">
        <f>+G489/prosjeci!$C6*100</f>
        <v>127.51784298176052</v>
      </c>
    </row>
    <row r="490" spans="1:14" s="71" customFormat="1" ht="18.95" customHeight="1" x14ac:dyDescent="0.2">
      <c r="A490" s="1"/>
      <c r="B490" s="1"/>
      <c r="C490" s="1"/>
      <c r="D490" s="15">
        <v>2020</v>
      </c>
      <c r="E490" s="3" t="s">
        <v>27</v>
      </c>
      <c r="F490" s="6" t="s">
        <v>10</v>
      </c>
      <c r="G490" s="7"/>
      <c r="H490" s="16" t="s">
        <v>0</v>
      </c>
      <c r="I490" s="21" t="s">
        <v>64</v>
      </c>
      <c r="J490" s="69"/>
      <c r="K490" s="26" t="s">
        <v>79</v>
      </c>
      <c r="L490" s="69"/>
      <c r="M490" s="21" t="s">
        <v>102</v>
      </c>
      <c r="N490" s="69"/>
    </row>
    <row r="491" spans="1:14" s="71" customFormat="1" ht="18.95" customHeight="1" x14ac:dyDescent="0.2">
      <c r="A491" s="1"/>
      <c r="B491" s="1"/>
      <c r="C491" s="1"/>
      <c r="D491" s="15">
        <v>2020</v>
      </c>
      <c r="E491" s="3" t="s">
        <v>27</v>
      </c>
      <c r="F491" s="4" t="s">
        <v>3</v>
      </c>
      <c r="G491" s="5">
        <v>2049</v>
      </c>
      <c r="H491" s="16" t="s">
        <v>0</v>
      </c>
      <c r="I491" s="22" t="s">
        <v>64</v>
      </c>
      <c r="J491" s="67">
        <f t="shared" si="30"/>
        <v>78.325688073394488</v>
      </c>
      <c r="K491" s="25" t="s">
        <v>79</v>
      </c>
      <c r="L491" s="67">
        <f t="shared" si="31"/>
        <v>64.051266020631445</v>
      </c>
      <c r="M491" s="22" t="s">
        <v>102</v>
      </c>
      <c r="N491" s="67">
        <f>+G491/prosjeci!$C8*100</f>
        <v>48.318824061155112</v>
      </c>
    </row>
    <row r="492" spans="1:14" s="71" customFormat="1" ht="18.95" customHeight="1" x14ac:dyDescent="0.2">
      <c r="A492" s="1"/>
      <c r="B492" s="1"/>
      <c r="C492" s="1"/>
      <c r="D492" s="15">
        <v>2020</v>
      </c>
      <c r="E492" s="3" t="s">
        <v>27</v>
      </c>
      <c r="F492" s="6" t="s">
        <v>11</v>
      </c>
      <c r="G492" s="7">
        <v>2013</v>
      </c>
      <c r="H492" s="16" t="s">
        <v>0</v>
      </c>
      <c r="I492" s="21" t="s">
        <v>64</v>
      </c>
      <c r="J492" s="69">
        <f t="shared" si="30"/>
        <v>78.144409937888199</v>
      </c>
      <c r="K492" s="50" t="s">
        <v>80</v>
      </c>
      <c r="L492" s="69">
        <f t="shared" si="31"/>
        <v>63.823715916296763</v>
      </c>
      <c r="M492" s="21" t="s">
        <v>102</v>
      </c>
      <c r="N492" s="69">
        <f>+G492/prosjeci!$C9*100</f>
        <v>49.133512326092259</v>
      </c>
    </row>
    <row r="493" spans="1:14" s="71" customFormat="1" ht="18.95" customHeight="1" x14ac:dyDescent="0.2">
      <c r="A493" s="1"/>
      <c r="B493" s="1"/>
      <c r="C493" s="1"/>
      <c r="D493" s="15">
        <v>2020</v>
      </c>
      <c r="E493" s="3" t="s">
        <v>27</v>
      </c>
      <c r="F493" s="8" t="s">
        <v>12</v>
      </c>
      <c r="G493" s="7">
        <v>36</v>
      </c>
      <c r="H493" s="16" t="s">
        <v>0</v>
      </c>
      <c r="I493" s="22" t="s">
        <v>64</v>
      </c>
      <c r="J493" s="67">
        <f t="shared" si="30"/>
        <v>90</v>
      </c>
      <c r="K493" s="25" t="s">
        <v>79</v>
      </c>
      <c r="L493" s="67">
        <f t="shared" si="31"/>
        <v>80</v>
      </c>
      <c r="M493" s="25" t="s">
        <v>101</v>
      </c>
      <c r="N493" s="67">
        <f>+G493/prosjeci!$C10*100</f>
        <v>25.072547881601853</v>
      </c>
    </row>
    <row r="494" spans="1:14" s="71" customFormat="1" ht="18.95" customHeight="1" x14ac:dyDescent="0.2">
      <c r="A494" s="1"/>
      <c r="B494" s="1"/>
      <c r="C494" s="1"/>
      <c r="D494" s="15">
        <v>2020</v>
      </c>
      <c r="E494" s="3" t="s">
        <v>27</v>
      </c>
      <c r="F494" s="9" t="s">
        <v>4</v>
      </c>
      <c r="G494" s="5">
        <v>616</v>
      </c>
      <c r="H494" s="16" t="s">
        <v>0</v>
      </c>
      <c r="I494" s="21" t="s">
        <v>64</v>
      </c>
      <c r="J494" s="69">
        <f t="shared" si="30"/>
        <v>77.679697351828509</v>
      </c>
      <c r="K494" s="26" t="s">
        <v>79</v>
      </c>
      <c r="L494" s="69">
        <f t="shared" si="31"/>
        <v>96.855345911949684</v>
      </c>
      <c r="M494" s="21" t="s">
        <v>102</v>
      </c>
      <c r="N494" s="69">
        <f>+G494/prosjeci!$C11*100</f>
        <v>36.030415285630724</v>
      </c>
    </row>
    <row r="495" spans="1:14" s="71" customFormat="1" ht="18.95" customHeight="1" x14ac:dyDescent="0.2">
      <c r="A495" s="1"/>
      <c r="B495" s="1"/>
      <c r="C495" s="1"/>
      <c r="D495" s="15">
        <v>2020</v>
      </c>
      <c r="E495" s="3" t="s">
        <v>27</v>
      </c>
      <c r="F495" s="4" t="s">
        <v>5</v>
      </c>
      <c r="G495" s="5">
        <v>51428</v>
      </c>
      <c r="H495" s="16" t="s">
        <v>0</v>
      </c>
      <c r="I495" s="22" t="s">
        <v>64</v>
      </c>
      <c r="J495" s="67">
        <f t="shared" si="30"/>
        <v>76.37859593364324</v>
      </c>
      <c r="K495" s="25" t="s">
        <v>79</v>
      </c>
      <c r="L495" s="67">
        <f t="shared" si="31"/>
        <v>62.808221687570985</v>
      </c>
      <c r="M495" s="22" t="s">
        <v>102</v>
      </c>
      <c r="N495" s="67">
        <f>+G495/prosjeci!$C12*100</f>
        <v>62.131058582616596</v>
      </c>
    </row>
    <row r="496" spans="1:14" s="71" customFormat="1" ht="18.95" customHeight="1" x14ac:dyDescent="0.2">
      <c r="A496" s="1"/>
      <c r="B496" s="1"/>
      <c r="C496" s="1"/>
      <c r="D496" s="15">
        <v>2020</v>
      </c>
      <c r="E496" s="3" t="s">
        <v>27</v>
      </c>
      <c r="F496" s="6" t="s">
        <v>13</v>
      </c>
      <c r="G496" s="7">
        <v>51408</v>
      </c>
      <c r="H496" s="16" t="s">
        <v>0</v>
      </c>
      <c r="I496" s="21" t="s">
        <v>64</v>
      </c>
      <c r="J496" s="69">
        <f t="shared" si="30"/>
        <v>76.354562737642581</v>
      </c>
      <c r="K496" s="50" t="s">
        <v>80</v>
      </c>
      <c r="L496" s="69">
        <f t="shared" si="31"/>
        <v>62.886711438951892</v>
      </c>
      <c r="M496" s="21" t="s">
        <v>102</v>
      </c>
      <c r="N496" s="69">
        <f>+G496/prosjeci!$C13*100</f>
        <v>62.184714698428891</v>
      </c>
    </row>
    <row r="497" spans="1:14" s="71" customFormat="1" ht="18.95" customHeight="1" x14ac:dyDescent="0.2">
      <c r="A497" s="1"/>
      <c r="B497" s="1"/>
      <c r="C497" s="1"/>
      <c r="D497" s="15">
        <v>2020</v>
      </c>
      <c r="E497" s="3" t="s">
        <v>27</v>
      </c>
      <c r="F497" s="8" t="s">
        <v>14</v>
      </c>
      <c r="G497" s="7"/>
      <c r="H497" s="16" t="s">
        <v>0</v>
      </c>
      <c r="I497" s="22" t="s">
        <v>64</v>
      </c>
      <c r="J497" s="67"/>
      <c r="K497" s="25" t="s">
        <v>79</v>
      </c>
      <c r="L497" s="67"/>
      <c r="M497" s="25" t="s">
        <v>101</v>
      </c>
      <c r="N497" s="67"/>
    </row>
    <row r="498" spans="1:14" s="71" customFormat="1" ht="18.95" customHeight="1" x14ac:dyDescent="0.2">
      <c r="A498" s="1"/>
      <c r="B498" s="1"/>
      <c r="C498" s="1"/>
      <c r="D498" s="15">
        <v>2020</v>
      </c>
      <c r="E498" s="3" t="s">
        <v>27</v>
      </c>
      <c r="F498" s="6" t="s">
        <v>15</v>
      </c>
      <c r="G498" s="7">
        <v>20</v>
      </c>
      <c r="H498" s="16" t="s">
        <v>0</v>
      </c>
      <c r="I498" s="21" t="s">
        <v>64</v>
      </c>
      <c r="J498" s="69">
        <v>300</v>
      </c>
      <c r="K498" s="26" t="s">
        <v>79</v>
      </c>
      <c r="L498" s="69">
        <f t="shared" si="31"/>
        <v>14.925373134328357</v>
      </c>
      <c r="M498" s="21" t="s">
        <v>102</v>
      </c>
      <c r="N498" s="69">
        <f>+G498/prosjeci!$C15*100</f>
        <v>19.30812550281577</v>
      </c>
    </row>
    <row r="499" spans="1:14" s="71" customFormat="1" ht="18.95" customHeight="1" x14ac:dyDescent="0.2">
      <c r="A499" s="1"/>
      <c r="B499" s="1"/>
      <c r="C499" s="1"/>
      <c r="D499" s="15">
        <v>2020</v>
      </c>
      <c r="E499" s="3" t="s">
        <v>27</v>
      </c>
      <c r="F499" s="4" t="s">
        <v>2</v>
      </c>
      <c r="G499" s="11">
        <v>468.8</v>
      </c>
      <c r="H499" s="16" t="s">
        <v>1</v>
      </c>
      <c r="I499" s="22" t="s">
        <v>64</v>
      </c>
      <c r="J499" s="67">
        <f t="shared" si="30"/>
        <v>101.31834882213097</v>
      </c>
      <c r="K499" s="25" t="s">
        <v>79</v>
      </c>
      <c r="L499" s="67">
        <f t="shared" si="31"/>
        <v>97.301784973017845</v>
      </c>
      <c r="M499" s="22" t="s">
        <v>102</v>
      </c>
      <c r="N499" s="67">
        <f>+G499/prosjeci!$C16*100</f>
        <v>103.29024676850764</v>
      </c>
    </row>
    <row r="500" spans="1:14" s="71" customFormat="1" ht="18.95" customHeight="1" x14ac:dyDescent="0.2">
      <c r="A500" s="1"/>
      <c r="B500" s="1"/>
      <c r="C500" s="1"/>
      <c r="D500" s="15">
        <v>2020</v>
      </c>
      <c r="E500" s="3" t="s">
        <v>27</v>
      </c>
      <c r="F500" s="6" t="s">
        <v>6</v>
      </c>
      <c r="G500" s="12">
        <v>311.39999999999998</v>
      </c>
      <c r="H500" s="16" t="s">
        <v>1</v>
      </c>
      <c r="I500" s="21" t="s">
        <v>64</v>
      </c>
      <c r="J500" s="69">
        <f t="shared" si="30"/>
        <v>101.83126226291692</v>
      </c>
      <c r="K500" s="50" t="s">
        <v>80</v>
      </c>
      <c r="L500" s="69">
        <f t="shared" si="31"/>
        <v>87.792500704820981</v>
      </c>
      <c r="M500" s="21" t="s">
        <v>102</v>
      </c>
      <c r="N500" s="69">
        <f>+G500/prosjeci!$C17*100</f>
        <v>91.626412966186905</v>
      </c>
    </row>
    <row r="501" spans="1:14" s="71" customFormat="1" ht="18.95" customHeight="1" x14ac:dyDescent="0.2">
      <c r="A501" s="1"/>
      <c r="B501" s="1"/>
      <c r="C501" s="1"/>
      <c r="D501" s="15">
        <v>2020</v>
      </c>
      <c r="E501" s="3" t="s">
        <v>27</v>
      </c>
      <c r="F501" s="8" t="s">
        <v>7</v>
      </c>
      <c r="G501" s="12"/>
      <c r="H501" s="16" t="s">
        <v>1</v>
      </c>
      <c r="I501" s="22" t="s">
        <v>64</v>
      </c>
      <c r="J501" s="67"/>
      <c r="K501" s="25" t="s">
        <v>79</v>
      </c>
      <c r="L501" s="67"/>
      <c r="M501" s="25" t="s">
        <v>101</v>
      </c>
      <c r="N501" s="67">
        <f>+G501/prosjeci!$C18*100</f>
        <v>0</v>
      </c>
    </row>
    <row r="502" spans="1:14" s="71" customFormat="1" ht="18.95" customHeight="1" x14ac:dyDescent="0.2">
      <c r="A502" s="1"/>
      <c r="B502" s="1"/>
      <c r="C502" s="1"/>
      <c r="D502" s="15">
        <v>2020</v>
      </c>
      <c r="E502" s="3" t="s">
        <v>27</v>
      </c>
      <c r="F502" s="6" t="s">
        <v>8</v>
      </c>
      <c r="G502" s="12">
        <v>120.1</v>
      </c>
      <c r="H502" s="16" t="s">
        <v>1</v>
      </c>
      <c r="I502" s="21" t="s">
        <v>64</v>
      </c>
      <c r="J502" s="69">
        <f t="shared" si="30"/>
        <v>119.38369781312129</v>
      </c>
      <c r="K502" s="26" t="s">
        <v>79</v>
      </c>
      <c r="L502" s="69">
        <f t="shared" si="31"/>
        <v>120.46138415245737</v>
      </c>
      <c r="M502" s="21" t="s">
        <v>102</v>
      </c>
      <c r="N502" s="69">
        <f>+G502/prosjeci!$C19*100</f>
        <v>145.04830917874395</v>
      </c>
    </row>
    <row r="503" spans="1:14" s="71" customFormat="1" ht="18.95" customHeight="1" x14ac:dyDescent="0.2">
      <c r="A503" s="1"/>
      <c r="B503" s="1"/>
      <c r="C503" s="1"/>
      <c r="D503" s="15">
        <v>2020</v>
      </c>
      <c r="E503" s="3" t="s">
        <v>27</v>
      </c>
      <c r="F503" s="8" t="s">
        <v>9</v>
      </c>
      <c r="G503" s="12">
        <v>37.299999999999997</v>
      </c>
      <c r="H503" s="16" t="s">
        <v>1</v>
      </c>
      <c r="I503" s="22" t="s">
        <v>64</v>
      </c>
      <c r="J503" s="67">
        <f t="shared" si="30"/>
        <v>66.252220248667854</v>
      </c>
      <c r="K503" s="25" t="s">
        <v>79</v>
      </c>
      <c r="L503" s="67">
        <f t="shared" si="31"/>
        <v>140.22556390977442</v>
      </c>
      <c r="M503" s="22" t="s">
        <v>102</v>
      </c>
      <c r="N503" s="67">
        <f>+G503/prosjeci!$C20*100</f>
        <v>122.69736842105262</v>
      </c>
    </row>
    <row r="504" spans="1:14" s="71" customFormat="1" ht="18.95" customHeight="1" x14ac:dyDescent="0.2">
      <c r="A504" s="1"/>
      <c r="B504" s="1"/>
      <c r="C504" s="1"/>
      <c r="D504" s="15">
        <v>2020</v>
      </c>
      <c r="E504" s="3" t="s">
        <v>27</v>
      </c>
      <c r="F504" s="6" t="s">
        <v>10</v>
      </c>
      <c r="G504" s="12"/>
      <c r="H504" s="16" t="s">
        <v>1</v>
      </c>
      <c r="I504" s="21" t="s">
        <v>64</v>
      </c>
      <c r="J504" s="69"/>
      <c r="K504" s="50" t="s">
        <v>80</v>
      </c>
      <c r="L504" s="69"/>
      <c r="M504" s="21" t="s">
        <v>102</v>
      </c>
      <c r="N504" s="69"/>
    </row>
    <row r="505" spans="1:14" s="71" customFormat="1" ht="18.95" customHeight="1" x14ac:dyDescent="0.2">
      <c r="A505" s="1"/>
      <c r="B505" s="1"/>
      <c r="C505" s="1"/>
      <c r="D505" s="15">
        <v>2020</v>
      </c>
      <c r="E505" s="3" t="s">
        <v>27</v>
      </c>
      <c r="F505" s="4" t="s">
        <v>3</v>
      </c>
      <c r="G505" s="11">
        <v>40.6</v>
      </c>
      <c r="H505" s="16" t="s">
        <v>1</v>
      </c>
      <c r="I505" s="22" t="s">
        <v>64</v>
      </c>
      <c r="J505" s="67">
        <f t="shared" si="30"/>
        <v>85.294117647058826</v>
      </c>
      <c r="K505" s="25" t="s">
        <v>79</v>
      </c>
      <c r="L505" s="67">
        <f t="shared" si="31"/>
        <v>66.666666666666671</v>
      </c>
      <c r="M505" s="25" t="s">
        <v>101</v>
      </c>
      <c r="N505" s="67">
        <f>+G505/prosjeci!$C22*100</f>
        <v>44.767067904070572</v>
      </c>
    </row>
    <row r="506" spans="1:14" s="71" customFormat="1" ht="18.95" customHeight="1" x14ac:dyDescent="0.2">
      <c r="A506" s="1"/>
      <c r="B506" s="1"/>
      <c r="C506" s="1"/>
      <c r="D506" s="15">
        <v>2020</v>
      </c>
      <c r="E506" s="3" t="s">
        <v>27</v>
      </c>
      <c r="F506" s="6" t="s">
        <v>11</v>
      </c>
      <c r="G506" s="12">
        <v>40.1</v>
      </c>
      <c r="H506" s="16" t="s">
        <v>1</v>
      </c>
      <c r="I506" s="21" t="s">
        <v>64</v>
      </c>
      <c r="J506" s="69">
        <f t="shared" si="30"/>
        <v>85.319148936170222</v>
      </c>
      <c r="K506" s="26" t="s">
        <v>79</v>
      </c>
      <c r="L506" s="69">
        <f t="shared" si="31"/>
        <v>66.611295681063126</v>
      </c>
      <c r="M506" s="21" t="s">
        <v>102</v>
      </c>
      <c r="N506" s="69">
        <f>+G506/prosjeci!$C23*100</f>
        <v>45.898512018313617</v>
      </c>
    </row>
    <row r="507" spans="1:14" s="71" customFormat="1" ht="18.95" customHeight="1" x14ac:dyDescent="0.2">
      <c r="A507" s="1"/>
      <c r="B507" s="1"/>
      <c r="C507" s="1"/>
      <c r="D507" s="15">
        <v>2020</v>
      </c>
      <c r="E507" s="3" t="s">
        <v>27</v>
      </c>
      <c r="F507" s="8" t="s">
        <v>12</v>
      </c>
      <c r="G507" s="12">
        <v>0.5</v>
      </c>
      <c r="H507" s="16" t="s">
        <v>1</v>
      </c>
      <c r="I507" s="22" t="s">
        <v>64</v>
      </c>
      <c r="J507" s="67">
        <f t="shared" si="30"/>
        <v>83.333333333333343</v>
      </c>
      <c r="K507" s="25" t="s">
        <v>79</v>
      </c>
      <c r="L507" s="67">
        <f t="shared" si="31"/>
        <v>71.428571428571431</v>
      </c>
      <c r="M507" s="22" t="s">
        <v>102</v>
      </c>
      <c r="N507" s="67">
        <f>+G507/prosjeci!$C24*100</f>
        <v>15.037593984962408</v>
      </c>
    </row>
    <row r="508" spans="1:14" s="71" customFormat="1" ht="18.95" customHeight="1" x14ac:dyDescent="0.2">
      <c r="A508" s="1"/>
      <c r="B508" s="1"/>
      <c r="C508" s="1"/>
      <c r="D508" s="15">
        <v>2020</v>
      </c>
      <c r="E508" s="3" t="s">
        <v>27</v>
      </c>
      <c r="F508" s="9" t="s">
        <v>4</v>
      </c>
      <c r="G508" s="11">
        <v>42</v>
      </c>
      <c r="H508" s="16" t="s">
        <v>1</v>
      </c>
      <c r="I508" s="21" t="s">
        <v>64</v>
      </c>
      <c r="J508" s="69">
        <f t="shared" si="30"/>
        <v>125.74850299401199</v>
      </c>
      <c r="K508" s="50" t="s">
        <v>80</v>
      </c>
      <c r="L508" s="69">
        <f t="shared" si="31"/>
        <v>156.71641791044775</v>
      </c>
      <c r="M508" s="21" t="s">
        <v>102</v>
      </c>
      <c r="N508" s="69">
        <f>+G508/prosjeci!$C25*100</f>
        <v>103.76775787523162</v>
      </c>
    </row>
    <row r="509" spans="1:14" s="71" customFormat="1" ht="18.95" customHeight="1" x14ac:dyDescent="0.2">
      <c r="A509" s="1"/>
      <c r="B509" s="1"/>
      <c r="C509" s="1"/>
      <c r="D509" s="15">
        <v>2020</v>
      </c>
      <c r="E509" s="3" t="s">
        <v>27</v>
      </c>
      <c r="F509" s="4" t="s">
        <v>5</v>
      </c>
      <c r="G509" s="11">
        <v>91</v>
      </c>
      <c r="H509" s="16" t="s">
        <v>1</v>
      </c>
      <c r="I509" s="22" t="s">
        <v>64</v>
      </c>
      <c r="J509" s="67">
        <f t="shared" si="30"/>
        <v>75.456053067993366</v>
      </c>
      <c r="K509" s="25" t="s">
        <v>79</v>
      </c>
      <c r="L509" s="67">
        <f t="shared" si="31"/>
        <v>67.457375833951076</v>
      </c>
      <c r="M509" s="25" t="s">
        <v>101</v>
      </c>
      <c r="N509" s="67">
        <f>+G509/prosjeci!$C26*100</f>
        <v>65.569833073135584</v>
      </c>
    </row>
    <row r="510" spans="1:14" s="71" customFormat="1" ht="18.95" customHeight="1" x14ac:dyDescent="0.2">
      <c r="A510" s="1"/>
      <c r="B510" s="1"/>
      <c r="C510" s="1"/>
      <c r="D510" s="15">
        <v>2020</v>
      </c>
      <c r="E510" s="3" t="s">
        <v>27</v>
      </c>
      <c r="F510" s="6" t="s">
        <v>13</v>
      </c>
      <c r="G510" s="12">
        <v>90.9</v>
      </c>
      <c r="H510" s="16" t="s">
        <v>1</v>
      </c>
      <c r="I510" s="21" t="s">
        <v>64</v>
      </c>
      <c r="J510" s="69">
        <f t="shared" si="30"/>
        <v>75.435684647302921</v>
      </c>
      <c r="K510" s="26" t="s">
        <v>79</v>
      </c>
      <c r="L510" s="69">
        <f t="shared" si="31"/>
        <v>67.835820895522389</v>
      </c>
      <c r="M510" s="21" t="s">
        <v>102</v>
      </c>
      <c r="N510" s="69">
        <f>+G510/prosjeci!$C27*100</f>
        <v>65.917331399564901</v>
      </c>
    </row>
    <row r="511" spans="1:14" s="71" customFormat="1" ht="18.95" customHeight="1" x14ac:dyDescent="0.2">
      <c r="A511" s="1"/>
      <c r="B511" s="1"/>
      <c r="C511" s="1"/>
      <c r="D511" s="15">
        <v>2020</v>
      </c>
      <c r="E511" s="3" t="s">
        <v>27</v>
      </c>
      <c r="F511" s="8" t="s">
        <v>14</v>
      </c>
      <c r="G511" s="10"/>
      <c r="H511" s="16" t="s">
        <v>1</v>
      </c>
      <c r="I511" s="22" t="s">
        <v>64</v>
      </c>
      <c r="J511" s="67"/>
      <c r="K511" s="25" t="s">
        <v>79</v>
      </c>
      <c r="L511" s="67"/>
      <c r="M511" s="22" t="s">
        <v>102</v>
      </c>
      <c r="N511" s="67"/>
    </row>
    <row r="512" spans="1:14" s="71" customFormat="1" ht="18.95" customHeight="1" x14ac:dyDescent="0.2">
      <c r="A512" s="1"/>
      <c r="B512" s="1"/>
      <c r="C512" s="1"/>
      <c r="D512" s="15">
        <v>2020</v>
      </c>
      <c r="E512" s="3" t="s">
        <v>27</v>
      </c>
      <c r="F512" s="6" t="s">
        <v>15</v>
      </c>
      <c r="G512" s="12">
        <v>0.1</v>
      </c>
      <c r="H512" s="16" t="s">
        <v>1</v>
      </c>
      <c r="I512" s="21" t="s">
        <v>64</v>
      </c>
      <c r="J512" s="69">
        <f t="shared" si="30"/>
        <v>166.66666666666669</v>
      </c>
      <c r="K512" s="50" t="s">
        <v>80</v>
      </c>
      <c r="L512" s="69">
        <f t="shared" si="31"/>
        <v>11.111111111111112</v>
      </c>
      <c r="M512" s="21" t="s">
        <v>102</v>
      </c>
      <c r="N512" s="69">
        <f>+G512/prosjeci!$C29*100</f>
        <v>11.320754716981133</v>
      </c>
    </row>
    <row r="513" spans="1:14" s="71" customFormat="1" ht="18.95" customHeight="1" x14ac:dyDescent="0.2">
      <c r="A513" s="1"/>
      <c r="B513" s="1"/>
      <c r="C513" s="1"/>
      <c r="D513" s="15">
        <v>2020</v>
      </c>
      <c r="E513" s="3" t="s">
        <v>28</v>
      </c>
      <c r="F513" s="4" t="s">
        <v>2</v>
      </c>
      <c r="G513" s="5">
        <v>2498</v>
      </c>
      <c r="H513" s="16" t="s">
        <v>0</v>
      </c>
      <c r="I513" s="22" t="s">
        <v>65</v>
      </c>
      <c r="J513" s="67">
        <f t="shared" si="30"/>
        <v>104.08333333333333</v>
      </c>
      <c r="K513" s="25" t="s">
        <v>81</v>
      </c>
      <c r="L513" s="67">
        <f t="shared" si="31"/>
        <v>78.578169235608684</v>
      </c>
      <c r="M513" s="25" t="s">
        <v>103</v>
      </c>
      <c r="N513" s="67">
        <f>+G513/prosjeci!$C2*100</f>
        <v>96.17556468172485</v>
      </c>
    </row>
    <row r="514" spans="1:14" s="71" customFormat="1" ht="18.95" customHeight="1" x14ac:dyDescent="0.2">
      <c r="A514" s="1"/>
      <c r="B514" s="1"/>
      <c r="C514" s="1"/>
      <c r="D514" s="15">
        <v>2020</v>
      </c>
      <c r="E514" s="3" t="s">
        <v>28</v>
      </c>
      <c r="F514" s="6" t="s">
        <v>6</v>
      </c>
      <c r="G514" s="7">
        <v>2029</v>
      </c>
      <c r="H514" s="16" t="s">
        <v>0</v>
      </c>
      <c r="I514" s="21" t="s">
        <v>65</v>
      </c>
      <c r="J514" s="69">
        <f t="shared" si="30"/>
        <v>113.1622978248745</v>
      </c>
      <c r="K514" s="26" t="s">
        <v>81</v>
      </c>
      <c r="L514" s="69">
        <f t="shared" si="31"/>
        <v>73.487866714958344</v>
      </c>
      <c r="M514" s="21" t="s">
        <v>104</v>
      </c>
      <c r="N514" s="69">
        <f>+G514/prosjeci!$C3*100</f>
        <v>94.621482978392663</v>
      </c>
    </row>
    <row r="515" spans="1:14" s="71" customFormat="1" ht="18.95" customHeight="1" x14ac:dyDescent="0.2">
      <c r="A515" s="1"/>
      <c r="B515" s="1"/>
      <c r="C515" s="1"/>
      <c r="D515" s="15">
        <v>2020</v>
      </c>
      <c r="E515" s="3" t="s">
        <v>28</v>
      </c>
      <c r="F515" s="8" t="s">
        <v>7</v>
      </c>
      <c r="G515" s="7"/>
      <c r="H515" s="16" t="s">
        <v>0</v>
      </c>
      <c r="I515" s="22" t="s">
        <v>65</v>
      </c>
      <c r="J515" s="67"/>
      <c r="K515" s="25" t="s">
        <v>81</v>
      </c>
      <c r="L515" s="67"/>
      <c r="M515" s="22" t="s">
        <v>104</v>
      </c>
      <c r="N515" s="67">
        <f>+G515/prosjeci!$C4*100</f>
        <v>0</v>
      </c>
    </row>
    <row r="516" spans="1:14" s="71" customFormat="1" ht="18.95" customHeight="1" x14ac:dyDescent="0.2">
      <c r="A516" s="1"/>
      <c r="B516" s="1"/>
      <c r="C516" s="1"/>
      <c r="D516" s="15">
        <v>2020</v>
      </c>
      <c r="E516" s="3" t="s">
        <v>28</v>
      </c>
      <c r="F516" s="6" t="s">
        <v>8</v>
      </c>
      <c r="G516" s="7">
        <v>385</v>
      </c>
      <c r="H516" s="16" t="s">
        <v>0</v>
      </c>
      <c r="I516" s="21" t="s">
        <v>65</v>
      </c>
      <c r="J516" s="69">
        <f t="shared" si="30"/>
        <v>81.395348837209298</v>
      </c>
      <c r="K516" s="50" t="s">
        <v>82</v>
      </c>
      <c r="L516" s="69">
        <f t="shared" si="31"/>
        <v>115.2694610778443</v>
      </c>
      <c r="M516" s="21" t="s">
        <v>104</v>
      </c>
      <c r="N516" s="69">
        <f>+G516/prosjeci!$C5*100</f>
        <v>111.97285506543868</v>
      </c>
    </row>
    <row r="517" spans="1:14" s="71" customFormat="1" ht="18.95" customHeight="1" x14ac:dyDescent="0.2">
      <c r="A517" s="1"/>
      <c r="B517" s="1"/>
      <c r="C517" s="1"/>
      <c r="D517" s="15">
        <v>2020</v>
      </c>
      <c r="E517" s="3" t="s">
        <v>28</v>
      </c>
      <c r="F517" s="8" t="s">
        <v>9</v>
      </c>
      <c r="G517" s="7">
        <v>84</v>
      </c>
      <c r="H517" s="16" t="s">
        <v>0</v>
      </c>
      <c r="I517" s="22" t="s">
        <v>65</v>
      </c>
      <c r="J517" s="67">
        <f t="shared" si="30"/>
        <v>62.68656716417911</v>
      </c>
      <c r="K517" s="25" t="s">
        <v>81</v>
      </c>
      <c r="L517" s="67">
        <f t="shared" si="31"/>
        <v>105</v>
      </c>
      <c r="M517" s="25" t="s">
        <v>103</v>
      </c>
      <c r="N517" s="67">
        <f>+G517/prosjeci!$C6*100</f>
        <v>79.936558287073751</v>
      </c>
    </row>
    <row r="518" spans="1:14" s="71" customFormat="1" ht="18.95" customHeight="1" x14ac:dyDescent="0.2">
      <c r="A518" s="1"/>
      <c r="B518" s="1"/>
      <c r="C518" s="1"/>
      <c r="D518" s="15">
        <v>2020</v>
      </c>
      <c r="E518" s="3" t="s">
        <v>28</v>
      </c>
      <c r="F518" s="6" t="s">
        <v>10</v>
      </c>
      <c r="G518" s="7"/>
      <c r="H518" s="16" t="s">
        <v>0</v>
      </c>
      <c r="I518" s="21" t="s">
        <v>65</v>
      </c>
      <c r="J518" s="69"/>
      <c r="K518" s="26" t="s">
        <v>81</v>
      </c>
      <c r="L518" s="69"/>
      <c r="M518" s="21" t="s">
        <v>104</v>
      </c>
      <c r="N518" s="69"/>
    </row>
    <row r="519" spans="1:14" s="71" customFormat="1" ht="18.95" customHeight="1" x14ac:dyDescent="0.2">
      <c r="A519" s="1"/>
      <c r="B519" s="1"/>
      <c r="C519" s="1"/>
      <c r="D519" s="15">
        <v>2020</v>
      </c>
      <c r="E519" s="3" t="s">
        <v>28</v>
      </c>
      <c r="F519" s="4" t="s">
        <v>3</v>
      </c>
      <c r="G519" s="5">
        <v>2115</v>
      </c>
      <c r="H519" s="16" t="s">
        <v>0</v>
      </c>
      <c r="I519" s="22" t="s">
        <v>65</v>
      </c>
      <c r="J519" s="67">
        <f t="shared" si="30"/>
        <v>103.22108345534406</v>
      </c>
      <c r="K519" s="25" t="s">
        <v>81</v>
      </c>
      <c r="L519" s="67">
        <f t="shared" si="31"/>
        <v>64.85740570377186</v>
      </c>
      <c r="M519" s="22" t="s">
        <v>104</v>
      </c>
      <c r="N519" s="67">
        <f>+G519/prosjeci!$C8*100</f>
        <v>49.875213708805788</v>
      </c>
    </row>
    <row r="520" spans="1:14" s="71" customFormat="1" ht="18.95" customHeight="1" x14ac:dyDescent="0.2">
      <c r="A520" s="1"/>
      <c r="B520" s="1"/>
      <c r="C520" s="1"/>
      <c r="D520" s="15">
        <v>2020</v>
      </c>
      <c r="E520" s="3" t="s">
        <v>28</v>
      </c>
      <c r="F520" s="6" t="s">
        <v>11</v>
      </c>
      <c r="G520" s="7">
        <v>2115</v>
      </c>
      <c r="H520" s="16" t="s">
        <v>0</v>
      </c>
      <c r="I520" s="21" t="s">
        <v>65</v>
      </c>
      <c r="J520" s="69">
        <f t="shared" si="30"/>
        <v>105.06706408345752</v>
      </c>
      <c r="K520" s="50" t="s">
        <v>82</v>
      </c>
      <c r="L520" s="69">
        <f t="shared" si="31"/>
        <v>65.724052206339351</v>
      </c>
      <c r="M520" s="21" t="s">
        <v>104</v>
      </c>
      <c r="N520" s="69">
        <f>+G520/prosjeci!$C9*100</f>
        <v>51.623138882108869</v>
      </c>
    </row>
    <row r="521" spans="1:14" s="71" customFormat="1" ht="18.95" customHeight="1" x14ac:dyDescent="0.2">
      <c r="A521" s="1"/>
      <c r="B521" s="1"/>
      <c r="C521" s="1"/>
      <c r="D521" s="15">
        <v>2020</v>
      </c>
      <c r="E521" s="3" t="s">
        <v>28</v>
      </c>
      <c r="F521" s="8" t="s">
        <v>12</v>
      </c>
      <c r="G521" s="7"/>
      <c r="H521" s="16" t="s">
        <v>0</v>
      </c>
      <c r="I521" s="22" t="s">
        <v>65</v>
      </c>
      <c r="J521" s="67">
        <f t="shared" si="30"/>
        <v>0</v>
      </c>
      <c r="K521" s="25" t="s">
        <v>81</v>
      </c>
      <c r="L521" s="67"/>
      <c r="M521" s="25" t="s">
        <v>103</v>
      </c>
      <c r="N521" s="67"/>
    </row>
    <row r="522" spans="1:14" s="71" customFormat="1" ht="18.95" customHeight="1" x14ac:dyDescent="0.2">
      <c r="A522" s="1"/>
      <c r="B522" s="1"/>
      <c r="C522" s="1"/>
      <c r="D522" s="15">
        <v>2020</v>
      </c>
      <c r="E522" s="3" t="s">
        <v>28</v>
      </c>
      <c r="F522" s="9" t="s">
        <v>4</v>
      </c>
      <c r="G522" s="5">
        <v>516</v>
      </c>
      <c r="H522" s="16" t="s">
        <v>0</v>
      </c>
      <c r="I522" s="21" t="s">
        <v>65</v>
      </c>
      <c r="J522" s="69">
        <f t="shared" si="30"/>
        <v>83.766233766233768</v>
      </c>
      <c r="K522" s="26" t="s">
        <v>81</v>
      </c>
      <c r="L522" s="69">
        <f t="shared" si="31"/>
        <v>50.097087378640779</v>
      </c>
      <c r="M522" s="21" t="s">
        <v>104</v>
      </c>
      <c r="N522" s="69">
        <f>+G522/prosjeci!$C11*100</f>
        <v>30.181321895106255</v>
      </c>
    </row>
    <row r="523" spans="1:14" s="71" customFormat="1" ht="18.95" customHeight="1" x14ac:dyDescent="0.2">
      <c r="A523" s="1"/>
      <c r="B523" s="1"/>
      <c r="C523" s="1"/>
      <c r="D523" s="15">
        <v>2020</v>
      </c>
      <c r="E523" s="3" t="s">
        <v>28</v>
      </c>
      <c r="F523" s="4" t="s">
        <v>5</v>
      </c>
      <c r="G523" s="5">
        <v>76662</v>
      </c>
      <c r="H523" s="16" t="s">
        <v>0</v>
      </c>
      <c r="I523" s="22" t="s">
        <v>65</v>
      </c>
      <c r="J523" s="67">
        <f t="shared" si="30"/>
        <v>149.06665629618107</v>
      </c>
      <c r="K523" s="25" t="s">
        <v>81</v>
      </c>
      <c r="L523" s="67">
        <f t="shared" si="31"/>
        <v>86.1913113869401</v>
      </c>
      <c r="M523" s="22" t="s">
        <v>104</v>
      </c>
      <c r="N523" s="67">
        <f>+G523/prosjeci!$C12*100</f>
        <v>92.616691550528003</v>
      </c>
    </row>
    <row r="524" spans="1:14" s="71" customFormat="1" ht="18.95" customHeight="1" x14ac:dyDescent="0.2">
      <c r="A524" s="1"/>
      <c r="B524" s="1"/>
      <c r="C524" s="1"/>
      <c r="D524" s="15">
        <v>2020</v>
      </c>
      <c r="E524" s="3" t="s">
        <v>28</v>
      </c>
      <c r="F524" s="6" t="s">
        <v>13</v>
      </c>
      <c r="G524" s="7">
        <v>76657</v>
      </c>
      <c r="H524" s="16" t="s">
        <v>0</v>
      </c>
      <c r="I524" s="21" t="s">
        <v>65</v>
      </c>
      <c r="J524" s="69">
        <f t="shared" si="30"/>
        <v>149.11492374727669</v>
      </c>
      <c r="K524" s="50" t="s">
        <v>82</v>
      </c>
      <c r="L524" s="69">
        <f t="shared" si="31"/>
        <v>86.185689872279198</v>
      </c>
      <c r="M524" s="21" t="s">
        <v>104</v>
      </c>
      <c r="N524" s="69">
        <f>+G524/prosjeci!$C13*100</f>
        <v>92.726689905023804</v>
      </c>
    </row>
    <row r="525" spans="1:14" s="71" customFormat="1" ht="18.95" customHeight="1" x14ac:dyDescent="0.2">
      <c r="A525" s="1"/>
      <c r="B525" s="1"/>
      <c r="C525" s="1"/>
      <c r="D525" s="15">
        <v>2020</v>
      </c>
      <c r="E525" s="3" t="s">
        <v>28</v>
      </c>
      <c r="F525" s="8" t="s">
        <v>14</v>
      </c>
      <c r="G525" s="10"/>
      <c r="H525" s="16" t="s">
        <v>0</v>
      </c>
      <c r="I525" s="22" t="s">
        <v>65</v>
      </c>
      <c r="J525" s="67"/>
      <c r="K525" s="25" t="s">
        <v>81</v>
      </c>
      <c r="L525" s="67"/>
      <c r="M525" s="25" t="s">
        <v>103</v>
      </c>
      <c r="N525" s="67"/>
    </row>
    <row r="526" spans="1:14" s="71" customFormat="1" ht="18.95" customHeight="1" x14ac:dyDescent="0.2">
      <c r="A526" s="1"/>
      <c r="B526" s="1"/>
      <c r="C526" s="1"/>
      <c r="D526" s="15">
        <v>2020</v>
      </c>
      <c r="E526" s="3" t="s">
        <v>28</v>
      </c>
      <c r="F526" s="6" t="s">
        <v>15</v>
      </c>
      <c r="G526" s="10">
        <v>5</v>
      </c>
      <c r="H526" s="16" t="s">
        <v>0</v>
      </c>
      <c r="I526" s="21" t="s">
        <v>65</v>
      </c>
      <c r="J526" s="69">
        <f t="shared" si="30"/>
        <v>25</v>
      </c>
      <c r="K526" s="26" t="s">
        <v>81</v>
      </c>
      <c r="L526" s="69"/>
      <c r="M526" s="21" t="s">
        <v>104</v>
      </c>
      <c r="N526" s="69">
        <f>+G526/prosjeci!$C15*100</f>
        <v>4.8270313757039425</v>
      </c>
    </row>
    <row r="527" spans="1:14" s="71" customFormat="1" ht="18.95" customHeight="1" x14ac:dyDescent="0.2">
      <c r="A527" s="1"/>
      <c r="B527" s="1"/>
      <c r="C527" s="1"/>
      <c r="D527" s="15">
        <v>2020</v>
      </c>
      <c r="E527" s="3" t="s">
        <v>28</v>
      </c>
      <c r="F527" s="4" t="s">
        <v>2</v>
      </c>
      <c r="G527" s="11">
        <v>495.3</v>
      </c>
      <c r="H527" s="16" t="s">
        <v>1</v>
      </c>
      <c r="I527" s="22" t="s">
        <v>65</v>
      </c>
      <c r="J527" s="67">
        <f t="shared" si="30"/>
        <v>105.65273037542661</v>
      </c>
      <c r="K527" s="25" t="s">
        <v>81</v>
      </c>
      <c r="L527" s="67">
        <f t="shared" si="31"/>
        <v>85.632780082987551</v>
      </c>
      <c r="M527" s="22" t="s">
        <v>104</v>
      </c>
      <c r="N527" s="67">
        <f>+G527/prosjeci!$C16*100</f>
        <v>109.12896592244419</v>
      </c>
    </row>
    <row r="528" spans="1:14" s="71" customFormat="1" ht="18.95" customHeight="1" x14ac:dyDescent="0.2">
      <c r="A528" s="1"/>
      <c r="B528" s="1"/>
      <c r="C528" s="1"/>
      <c r="D528" s="15">
        <v>2020</v>
      </c>
      <c r="E528" s="3" t="s">
        <v>28</v>
      </c>
      <c r="F528" s="6" t="s">
        <v>6</v>
      </c>
      <c r="G528" s="12">
        <v>373.6</v>
      </c>
      <c r="H528" s="16" t="s">
        <v>1</v>
      </c>
      <c r="I528" s="21" t="s">
        <v>65</v>
      </c>
      <c r="J528" s="69">
        <f t="shared" si="30"/>
        <v>119.97430956968532</v>
      </c>
      <c r="K528" s="50" t="s">
        <v>82</v>
      </c>
      <c r="L528" s="69">
        <f t="shared" si="31"/>
        <v>78.158995815899587</v>
      </c>
      <c r="M528" s="21" t="s">
        <v>104</v>
      </c>
      <c r="N528" s="69">
        <f>+G528/prosjeci!$C17*100</f>
        <v>109.92815633965134</v>
      </c>
    </row>
    <row r="529" spans="1:14" s="71" customFormat="1" ht="18.95" customHeight="1" x14ac:dyDescent="0.2">
      <c r="A529" s="1"/>
      <c r="B529" s="1"/>
      <c r="C529" s="1"/>
      <c r="D529" s="15">
        <v>2020</v>
      </c>
      <c r="E529" s="3" t="s">
        <v>28</v>
      </c>
      <c r="F529" s="8" t="s">
        <v>7</v>
      </c>
      <c r="G529" s="12"/>
      <c r="H529" s="16" t="s">
        <v>1</v>
      </c>
      <c r="I529" s="22" t="s">
        <v>65</v>
      </c>
      <c r="J529" s="67"/>
      <c r="K529" s="25" t="s">
        <v>81</v>
      </c>
      <c r="L529" s="67"/>
      <c r="M529" s="25" t="s">
        <v>103</v>
      </c>
      <c r="N529" s="67"/>
    </row>
    <row r="530" spans="1:14" s="71" customFormat="1" ht="18.95" customHeight="1" x14ac:dyDescent="0.2">
      <c r="A530" s="1"/>
      <c r="B530" s="1"/>
      <c r="C530" s="1"/>
      <c r="D530" s="15">
        <v>2020</v>
      </c>
      <c r="E530" s="3" t="s">
        <v>28</v>
      </c>
      <c r="F530" s="6" t="s">
        <v>8</v>
      </c>
      <c r="G530" s="12">
        <v>99.9</v>
      </c>
      <c r="H530" s="16" t="s">
        <v>1</v>
      </c>
      <c r="I530" s="21" t="s">
        <v>65</v>
      </c>
      <c r="J530" s="69">
        <f t="shared" si="30"/>
        <v>83.180682764363041</v>
      </c>
      <c r="K530" s="26" t="s">
        <v>81</v>
      </c>
      <c r="L530" s="69">
        <f t="shared" si="31"/>
        <v>128.57142857142858</v>
      </c>
      <c r="M530" s="21" t="s">
        <v>104</v>
      </c>
      <c r="N530" s="69">
        <f>+G530/prosjeci!$C19*100</f>
        <v>120.65217391304348</v>
      </c>
    </row>
    <row r="531" spans="1:14" s="71" customFormat="1" ht="18.95" customHeight="1" x14ac:dyDescent="0.2">
      <c r="A531" s="1"/>
      <c r="B531" s="1"/>
      <c r="C531" s="1"/>
      <c r="D531" s="15">
        <v>2020</v>
      </c>
      <c r="E531" s="3" t="s">
        <v>28</v>
      </c>
      <c r="F531" s="8" t="s">
        <v>9</v>
      </c>
      <c r="G531" s="12">
        <v>21.8</v>
      </c>
      <c r="H531" s="16" t="s">
        <v>1</v>
      </c>
      <c r="I531" s="22" t="s">
        <v>65</v>
      </c>
      <c r="J531" s="67">
        <f t="shared" si="30"/>
        <v>58.445040214477217</v>
      </c>
      <c r="K531" s="25" t="s">
        <v>81</v>
      </c>
      <c r="L531" s="67">
        <f t="shared" si="31"/>
        <v>99.543378995433798</v>
      </c>
      <c r="M531" s="22" t="s">
        <v>104</v>
      </c>
      <c r="N531" s="67">
        <f>+G531/prosjeci!$C20*100</f>
        <v>71.710526315789465</v>
      </c>
    </row>
    <row r="532" spans="1:14" s="71" customFormat="1" ht="18.95" customHeight="1" x14ac:dyDescent="0.2">
      <c r="A532" s="1"/>
      <c r="B532" s="1"/>
      <c r="C532" s="1"/>
      <c r="D532" s="15">
        <v>2020</v>
      </c>
      <c r="E532" s="3" t="s">
        <v>28</v>
      </c>
      <c r="F532" s="6" t="s">
        <v>10</v>
      </c>
      <c r="G532" s="12"/>
      <c r="H532" s="16" t="s">
        <v>1</v>
      </c>
      <c r="I532" s="21" t="s">
        <v>65</v>
      </c>
      <c r="J532" s="69"/>
      <c r="K532" s="50" t="s">
        <v>82</v>
      </c>
      <c r="L532" s="69"/>
      <c r="M532" s="21" t="s">
        <v>104</v>
      </c>
      <c r="N532" s="69"/>
    </row>
    <row r="533" spans="1:14" s="71" customFormat="1" ht="18.95" customHeight="1" x14ac:dyDescent="0.2">
      <c r="A533" s="1"/>
      <c r="B533" s="1"/>
      <c r="C533" s="1"/>
      <c r="D533" s="15">
        <v>2020</v>
      </c>
      <c r="E533" s="3" t="s">
        <v>28</v>
      </c>
      <c r="F533" s="4" t="s">
        <v>3</v>
      </c>
      <c r="G533" s="11">
        <v>42.8</v>
      </c>
      <c r="H533" s="16" t="s">
        <v>1</v>
      </c>
      <c r="I533" s="22" t="s">
        <v>65</v>
      </c>
      <c r="J533" s="67">
        <f t="shared" si="30"/>
        <v>105.41871921182265</v>
      </c>
      <c r="K533" s="25" t="s">
        <v>81</v>
      </c>
      <c r="L533" s="67">
        <f t="shared" si="31"/>
        <v>66.253869969040252</v>
      </c>
      <c r="M533" s="25" t="s">
        <v>103</v>
      </c>
      <c r="N533" s="67">
        <f>+G533/prosjeci!$C22*100</f>
        <v>47.19286961315813</v>
      </c>
    </row>
    <row r="534" spans="1:14" s="71" customFormat="1" ht="18.95" customHeight="1" x14ac:dyDescent="0.2">
      <c r="A534" s="1"/>
      <c r="B534" s="1"/>
      <c r="C534" s="1"/>
      <c r="D534" s="15">
        <v>2020</v>
      </c>
      <c r="E534" s="3" t="s">
        <v>28</v>
      </c>
      <c r="F534" s="6" t="s">
        <v>11</v>
      </c>
      <c r="G534" s="12">
        <v>42.8</v>
      </c>
      <c r="H534" s="16" t="s">
        <v>1</v>
      </c>
      <c r="I534" s="21" t="s">
        <v>65</v>
      </c>
      <c r="J534" s="69">
        <f t="shared" si="30"/>
        <v>106.73316708229426</v>
      </c>
      <c r="K534" s="26" t="s">
        <v>81</v>
      </c>
      <c r="L534" s="69">
        <f t="shared" si="31"/>
        <v>66.875</v>
      </c>
      <c r="M534" s="21" t="s">
        <v>104</v>
      </c>
      <c r="N534" s="69">
        <f>+G534/prosjeci!$C23*100</f>
        <v>48.988935520793582</v>
      </c>
    </row>
    <row r="535" spans="1:14" s="71" customFormat="1" ht="18.95" customHeight="1" x14ac:dyDescent="0.2">
      <c r="A535" s="1"/>
      <c r="B535" s="1"/>
      <c r="C535" s="1"/>
      <c r="D535" s="15">
        <v>2020</v>
      </c>
      <c r="E535" s="3" t="s">
        <v>28</v>
      </c>
      <c r="F535" s="8" t="s">
        <v>12</v>
      </c>
      <c r="G535" s="12"/>
      <c r="H535" s="16" t="s">
        <v>1</v>
      </c>
      <c r="I535" s="22" t="s">
        <v>65</v>
      </c>
      <c r="J535" s="67">
        <f t="shared" si="30"/>
        <v>0</v>
      </c>
      <c r="K535" s="25" t="s">
        <v>81</v>
      </c>
      <c r="L535" s="67"/>
      <c r="M535" s="22" t="s">
        <v>104</v>
      </c>
      <c r="N535" s="67"/>
    </row>
    <row r="536" spans="1:14" s="71" customFormat="1" ht="18.95" customHeight="1" x14ac:dyDescent="0.2">
      <c r="A536" s="1"/>
      <c r="B536" s="1"/>
      <c r="C536" s="1"/>
      <c r="D536" s="15">
        <v>2020</v>
      </c>
      <c r="E536" s="3" t="s">
        <v>28</v>
      </c>
      <c r="F536" s="9" t="s">
        <v>4</v>
      </c>
      <c r="G536" s="11">
        <v>34.700000000000003</v>
      </c>
      <c r="H536" s="16" t="s">
        <v>1</v>
      </c>
      <c r="I536" s="21" t="s">
        <v>65</v>
      </c>
      <c r="J536" s="69">
        <f t="shared" si="30"/>
        <v>82.61904761904762</v>
      </c>
      <c r="K536" s="50" t="s">
        <v>82</v>
      </c>
      <c r="L536" s="69">
        <f t="shared" si="31"/>
        <v>82.61904761904762</v>
      </c>
      <c r="M536" s="21" t="s">
        <v>104</v>
      </c>
      <c r="N536" s="69">
        <f>+G536/prosjeci!$C25*100</f>
        <v>85.731933292155659</v>
      </c>
    </row>
    <row r="537" spans="1:14" s="71" customFormat="1" ht="18.95" customHeight="1" x14ac:dyDescent="0.2">
      <c r="A537" s="1"/>
      <c r="B537" s="1"/>
      <c r="C537" s="1"/>
      <c r="D537" s="15">
        <v>2020</v>
      </c>
      <c r="E537" s="3" t="s">
        <v>28</v>
      </c>
      <c r="F537" s="4" t="s">
        <v>5</v>
      </c>
      <c r="G537" s="11">
        <v>135.19999999999999</v>
      </c>
      <c r="H537" s="16" t="s">
        <v>1</v>
      </c>
      <c r="I537" s="22" t="s">
        <v>65</v>
      </c>
      <c r="J537" s="67">
        <f t="shared" si="30"/>
        <v>148.57142857142856</v>
      </c>
      <c r="K537" s="25" t="s">
        <v>81</v>
      </c>
      <c r="L537" s="67">
        <f t="shared" si="31"/>
        <v>85.732403297400126</v>
      </c>
      <c r="M537" s="25" t="s">
        <v>103</v>
      </c>
      <c r="N537" s="67">
        <f>+G537/prosjeci!$C26*100</f>
        <v>97.418037708658574</v>
      </c>
    </row>
    <row r="538" spans="1:14" s="71" customFormat="1" ht="18.95" customHeight="1" x14ac:dyDescent="0.2">
      <c r="A538" s="1"/>
      <c r="B538" s="1"/>
      <c r="C538" s="1"/>
      <c r="D538" s="15">
        <v>2020</v>
      </c>
      <c r="E538" s="3" t="s">
        <v>28</v>
      </c>
      <c r="F538" s="6" t="s">
        <v>13</v>
      </c>
      <c r="G538" s="12">
        <v>135.19999999999999</v>
      </c>
      <c r="H538" s="16" t="s">
        <v>1</v>
      </c>
      <c r="I538" s="21" t="s">
        <v>65</v>
      </c>
      <c r="J538" s="69">
        <f t="shared" si="30"/>
        <v>148.73487348734869</v>
      </c>
      <c r="K538" s="26" t="s">
        <v>81</v>
      </c>
      <c r="L538" s="69">
        <f t="shared" si="31"/>
        <v>85.732403297400126</v>
      </c>
      <c r="M538" s="21" t="s">
        <v>104</v>
      </c>
      <c r="N538" s="69">
        <f>+G538/prosjeci!$C27*100</f>
        <v>98.042059463379246</v>
      </c>
    </row>
    <row r="539" spans="1:14" s="71" customFormat="1" ht="18.95" customHeight="1" x14ac:dyDescent="0.2">
      <c r="A539" s="1"/>
      <c r="B539" s="1"/>
      <c r="C539" s="1"/>
      <c r="D539" s="15">
        <v>2020</v>
      </c>
      <c r="E539" s="3" t="s">
        <v>28</v>
      </c>
      <c r="F539" s="8" t="s">
        <v>14</v>
      </c>
      <c r="G539" s="10"/>
      <c r="H539" s="16" t="s">
        <v>1</v>
      </c>
      <c r="I539" s="22" t="s">
        <v>65</v>
      </c>
      <c r="J539" s="67"/>
      <c r="K539" s="25" t="s">
        <v>81</v>
      </c>
      <c r="L539" s="67"/>
      <c r="M539" s="22" t="s">
        <v>104</v>
      </c>
      <c r="N539" s="67"/>
    </row>
    <row r="540" spans="1:14" s="71" customFormat="1" ht="18.95" customHeight="1" x14ac:dyDescent="0.2">
      <c r="A540" s="1"/>
      <c r="B540" s="1"/>
      <c r="C540" s="1"/>
      <c r="D540" s="15">
        <v>2020</v>
      </c>
      <c r="E540" s="3" t="s">
        <v>28</v>
      </c>
      <c r="F540" s="6" t="s">
        <v>15</v>
      </c>
      <c r="G540" s="12">
        <v>0.03</v>
      </c>
      <c r="H540" s="16" t="s">
        <v>1</v>
      </c>
      <c r="I540" s="21" t="s">
        <v>65</v>
      </c>
      <c r="J540" s="69">
        <f t="shared" si="30"/>
        <v>30</v>
      </c>
      <c r="K540" s="50" t="s">
        <v>82</v>
      </c>
      <c r="L540" s="69"/>
      <c r="M540" s="21" t="s">
        <v>104</v>
      </c>
      <c r="N540" s="69">
        <f>+G540/prosjeci!$C29*100</f>
        <v>3.3962264150943398</v>
      </c>
    </row>
    <row r="541" spans="1:14" s="71" customFormat="1" ht="18.95" customHeight="1" x14ac:dyDescent="0.2">
      <c r="A541" s="1"/>
      <c r="B541" s="1"/>
      <c r="C541" s="1"/>
      <c r="D541" s="15">
        <v>2020</v>
      </c>
      <c r="E541" s="3" t="s">
        <v>29</v>
      </c>
      <c r="F541" s="4" t="s">
        <v>2</v>
      </c>
      <c r="G541" s="5">
        <v>2386</v>
      </c>
      <c r="H541" s="16" t="s">
        <v>0</v>
      </c>
      <c r="I541" s="22" t="s">
        <v>66</v>
      </c>
      <c r="J541" s="67">
        <f t="shared" si="30"/>
        <v>95.516413130504404</v>
      </c>
      <c r="K541" s="25" t="s">
        <v>83</v>
      </c>
      <c r="L541" s="67">
        <f t="shared" si="31"/>
        <v>76.254394375199738</v>
      </c>
      <c r="M541" s="25" t="s">
        <v>105</v>
      </c>
      <c r="N541" s="67">
        <f>+G541/prosjeci!$C2*100</f>
        <v>91.863449691991789</v>
      </c>
    </row>
    <row r="542" spans="1:14" s="71" customFormat="1" ht="18.95" customHeight="1" x14ac:dyDescent="0.2">
      <c r="A542" s="1"/>
      <c r="B542" s="1"/>
      <c r="C542" s="1"/>
      <c r="D542" s="15">
        <v>2020</v>
      </c>
      <c r="E542" s="3" t="s">
        <v>29</v>
      </c>
      <c r="F542" s="6" t="s">
        <v>6</v>
      </c>
      <c r="G542" s="7">
        <v>1771</v>
      </c>
      <c r="H542" s="16" t="s">
        <v>0</v>
      </c>
      <c r="I542" s="21" t="s">
        <v>66</v>
      </c>
      <c r="J542" s="69">
        <f t="shared" si="30"/>
        <v>87.284376540167571</v>
      </c>
      <c r="K542" s="26" t="s">
        <v>83</v>
      </c>
      <c r="L542" s="69">
        <f t="shared" si="31"/>
        <v>67.958557175748268</v>
      </c>
      <c r="M542" s="21" t="s">
        <v>106</v>
      </c>
      <c r="N542" s="69">
        <f>+G542/prosjeci!$C3*100</f>
        <v>82.589771490750806</v>
      </c>
    </row>
    <row r="543" spans="1:14" s="71" customFormat="1" ht="18.95" customHeight="1" x14ac:dyDescent="0.2">
      <c r="A543" s="1"/>
      <c r="B543" s="1"/>
      <c r="C543" s="1"/>
      <c r="D543" s="15">
        <v>2020</v>
      </c>
      <c r="E543" s="3" t="s">
        <v>29</v>
      </c>
      <c r="F543" s="8" t="s">
        <v>7</v>
      </c>
      <c r="G543" s="7"/>
      <c r="H543" s="16" t="s">
        <v>0</v>
      </c>
      <c r="I543" s="22" t="s">
        <v>66</v>
      </c>
      <c r="J543" s="67"/>
      <c r="K543" s="25" t="s">
        <v>83</v>
      </c>
      <c r="L543" s="67"/>
      <c r="M543" s="22" t="s">
        <v>106</v>
      </c>
      <c r="N543" s="67"/>
    </row>
    <row r="544" spans="1:14" s="71" customFormat="1" ht="18.95" customHeight="1" x14ac:dyDescent="0.2">
      <c r="A544" s="1"/>
      <c r="B544" s="1"/>
      <c r="C544" s="1"/>
      <c r="D544" s="15">
        <v>2020</v>
      </c>
      <c r="E544" s="3" t="s">
        <v>29</v>
      </c>
      <c r="F544" s="6" t="s">
        <v>8</v>
      </c>
      <c r="G544" s="7">
        <v>332</v>
      </c>
      <c r="H544" s="16" t="s">
        <v>0</v>
      </c>
      <c r="I544" s="21" t="s">
        <v>66</v>
      </c>
      <c r="J544" s="69">
        <f t="shared" si="30"/>
        <v>86.233766233766232</v>
      </c>
      <c r="K544" s="50" t="s">
        <v>84</v>
      </c>
      <c r="L544" s="69">
        <f t="shared" si="31"/>
        <v>78.486997635933804</v>
      </c>
      <c r="M544" s="21" t="s">
        <v>106</v>
      </c>
      <c r="N544" s="69">
        <f>+G544/prosjeci!$C5*100</f>
        <v>96.558410082404265</v>
      </c>
    </row>
    <row r="545" spans="1:14" s="71" customFormat="1" ht="18.95" customHeight="1" x14ac:dyDescent="0.2">
      <c r="A545" s="1"/>
      <c r="B545" s="1"/>
      <c r="C545" s="1"/>
      <c r="D545" s="15">
        <v>2020</v>
      </c>
      <c r="E545" s="3" t="s">
        <v>29</v>
      </c>
      <c r="F545" s="8" t="s">
        <v>9</v>
      </c>
      <c r="G545" s="7">
        <v>283</v>
      </c>
      <c r="H545" s="16" t="s">
        <v>0</v>
      </c>
      <c r="I545" s="22" t="s">
        <v>66</v>
      </c>
      <c r="J545" s="67">
        <v>300</v>
      </c>
      <c r="K545" s="25" t="s">
        <v>83</v>
      </c>
      <c r="L545" s="67">
        <v>300</v>
      </c>
      <c r="M545" s="25" t="s">
        <v>105</v>
      </c>
      <c r="N545" s="67">
        <f>+G545/prosjeci!$C6*100</f>
        <v>269.31007137192705</v>
      </c>
    </row>
    <row r="546" spans="1:14" s="71" customFormat="1" ht="18.95" customHeight="1" x14ac:dyDescent="0.2">
      <c r="A546" s="1"/>
      <c r="B546" s="1"/>
      <c r="C546" s="1"/>
      <c r="D546" s="15">
        <v>2020</v>
      </c>
      <c r="E546" s="3" t="s">
        <v>29</v>
      </c>
      <c r="F546" s="6" t="s">
        <v>10</v>
      </c>
      <c r="G546" s="7"/>
      <c r="H546" s="16" t="s">
        <v>0</v>
      </c>
      <c r="I546" s="21" t="s">
        <v>66</v>
      </c>
      <c r="J546" s="69"/>
      <c r="K546" s="26" t="s">
        <v>83</v>
      </c>
      <c r="L546" s="69"/>
      <c r="M546" s="21" t="s">
        <v>106</v>
      </c>
      <c r="N546" s="69"/>
    </row>
    <row r="547" spans="1:14" s="71" customFormat="1" ht="18.95" customHeight="1" x14ac:dyDescent="0.2">
      <c r="A547" s="1"/>
      <c r="B547" s="1"/>
      <c r="C547" s="1"/>
      <c r="D547" s="15">
        <v>2020</v>
      </c>
      <c r="E547" s="3" t="s">
        <v>29</v>
      </c>
      <c r="F547" s="4" t="s">
        <v>3</v>
      </c>
      <c r="G547" s="5">
        <v>2185</v>
      </c>
      <c r="H547" s="16" t="s">
        <v>0</v>
      </c>
      <c r="I547" s="22" t="s">
        <v>66</v>
      </c>
      <c r="J547" s="67">
        <f t="shared" si="30"/>
        <v>103.3096926713948</v>
      </c>
      <c r="K547" s="25" t="s">
        <v>83</v>
      </c>
      <c r="L547" s="67">
        <f t="shared" si="31"/>
        <v>47.110823630875373</v>
      </c>
      <c r="M547" s="22" t="s">
        <v>106</v>
      </c>
      <c r="N547" s="67">
        <f>+G547/prosjeci!$C8*100</f>
        <v>51.525930001768629</v>
      </c>
    </row>
    <row r="548" spans="1:14" s="71" customFormat="1" ht="18.95" customHeight="1" x14ac:dyDescent="0.2">
      <c r="A548" s="1"/>
      <c r="B548" s="1"/>
      <c r="C548" s="1"/>
      <c r="D548" s="15">
        <v>2020</v>
      </c>
      <c r="E548" s="3" t="s">
        <v>29</v>
      </c>
      <c r="F548" s="6" t="s">
        <v>11</v>
      </c>
      <c r="G548" s="7">
        <v>2120</v>
      </c>
      <c r="H548" s="16" t="s">
        <v>0</v>
      </c>
      <c r="I548" s="21" t="s">
        <v>66</v>
      </c>
      <c r="J548" s="69">
        <f t="shared" si="30"/>
        <v>100.23640661938533</v>
      </c>
      <c r="K548" s="50" t="s">
        <v>84</v>
      </c>
      <c r="L548" s="69">
        <f t="shared" si="31"/>
        <v>46.207497820401045</v>
      </c>
      <c r="M548" s="21" t="s">
        <v>106</v>
      </c>
      <c r="N548" s="69">
        <f>+G548/prosjeci!$C9*100</f>
        <v>51.745179399560662</v>
      </c>
    </row>
    <row r="549" spans="1:14" s="71" customFormat="1" ht="18.95" customHeight="1" x14ac:dyDescent="0.2">
      <c r="A549" s="1"/>
      <c r="B549" s="1"/>
      <c r="C549" s="1"/>
      <c r="D549" s="15">
        <v>2020</v>
      </c>
      <c r="E549" s="3" t="s">
        <v>29</v>
      </c>
      <c r="F549" s="8" t="s">
        <v>12</v>
      </c>
      <c r="G549" s="7">
        <v>65</v>
      </c>
      <c r="H549" s="16" t="s">
        <v>0</v>
      </c>
      <c r="I549" s="22" t="s">
        <v>66</v>
      </c>
      <c r="J549" s="67"/>
      <c r="K549" s="25" t="s">
        <v>83</v>
      </c>
      <c r="L549" s="67">
        <f t="shared" si="31"/>
        <v>130</v>
      </c>
      <c r="M549" s="25" t="s">
        <v>105</v>
      </c>
      <c r="N549" s="67">
        <f>+G549/prosjeci!$C10*100</f>
        <v>45.269878119558904</v>
      </c>
    </row>
    <row r="550" spans="1:14" s="71" customFormat="1" ht="18.95" customHeight="1" x14ac:dyDescent="0.2">
      <c r="A550" s="1"/>
      <c r="B550" s="1"/>
      <c r="C550" s="1"/>
      <c r="D550" s="15">
        <v>2020</v>
      </c>
      <c r="E550" s="3" t="s">
        <v>29</v>
      </c>
      <c r="F550" s="9" t="s">
        <v>4</v>
      </c>
      <c r="G550" s="5">
        <v>509</v>
      </c>
      <c r="H550" s="16" t="s">
        <v>0</v>
      </c>
      <c r="I550" s="21" t="s">
        <v>66</v>
      </c>
      <c r="J550" s="69">
        <f t="shared" ref="J550:J612" si="32">+G550/G522*100</f>
        <v>98.643410852713174</v>
      </c>
      <c r="K550" s="26" t="s">
        <v>83</v>
      </c>
      <c r="L550" s="69">
        <f t="shared" ref="L550:L612" si="33">+G550/G214*100</f>
        <v>35.249307479224377</v>
      </c>
      <c r="M550" s="21" t="s">
        <v>106</v>
      </c>
      <c r="N550" s="69">
        <f>+G550/prosjeci!$C11*100</f>
        <v>29.771885357769545</v>
      </c>
    </row>
    <row r="551" spans="1:14" s="71" customFormat="1" ht="18.95" customHeight="1" x14ac:dyDescent="0.2">
      <c r="A551" s="1"/>
      <c r="B551" s="1"/>
      <c r="C551" s="1"/>
      <c r="D551" s="15">
        <v>2020</v>
      </c>
      <c r="E551" s="3" t="s">
        <v>29</v>
      </c>
      <c r="F551" s="4" t="s">
        <v>5</v>
      </c>
      <c r="G551" s="5">
        <v>24325</v>
      </c>
      <c r="H551" s="16" t="s">
        <v>0</v>
      </c>
      <c r="I551" s="22" t="s">
        <v>66</v>
      </c>
      <c r="J551" s="67">
        <f t="shared" si="32"/>
        <v>31.730192272573117</v>
      </c>
      <c r="K551" s="25" t="s">
        <v>83</v>
      </c>
      <c r="L551" s="67">
        <f t="shared" si="33"/>
        <v>27.002275628573013</v>
      </c>
      <c r="M551" s="22" t="s">
        <v>106</v>
      </c>
      <c r="N551" s="67">
        <f>+G551/prosjeci!$C12*100</f>
        <v>29.38745430547851</v>
      </c>
    </row>
    <row r="552" spans="1:14" s="71" customFormat="1" ht="18.95" customHeight="1" x14ac:dyDescent="0.2">
      <c r="A552" s="1"/>
      <c r="B552" s="1"/>
      <c r="C552" s="1"/>
      <c r="D552" s="15">
        <v>2020</v>
      </c>
      <c r="E552" s="3" t="s">
        <v>29</v>
      </c>
      <c r="F552" s="6" t="s">
        <v>13</v>
      </c>
      <c r="G552" s="7">
        <v>24325</v>
      </c>
      <c r="H552" s="16" t="s">
        <v>0</v>
      </c>
      <c r="I552" s="21" t="s">
        <v>66</v>
      </c>
      <c r="J552" s="69">
        <f t="shared" si="32"/>
        <v>31.732261893890968</v>
      </c>
      <c r="K552" s="50" t="s">
        <v>84</v>
      </c>
      <c r="L552" s="69">
        <f t="shared" si="33"/>
        <v>27.024775024997222</v>
      </c>
      <c r="M552" s="21" t="s">
        <v>106</v>
      </c>
      <c r="N552" s="69">
        <f>+G552/prosjeci!$C13*100</f>
        <v>29.424276086198315</v>
      </c>
    </row>
    <row r="553" spans="1:14" s="71" customFormat="1" ht="18.95" customHeight="1" x14ac:dyDescent="0.2">
      <c r="A553" s="1"/>
      <c r="B553" s="1"/>
      <c r="C553" s="1"/>
      <c r="D553" s="15">
        <v>2020</v>
      </c>
      <c r="E553" s="3" t="s">
        <v>29</v>
      </c>
      <c r="F553" s="8" t="s">
        <v>14</v>
      </c>
      <c r="G553" s="10"/>
      <c r="H553" s="16" t="s">
        <v>0</v>
      </c>
      <c r="I553" s="22" t="s">
        <v>66</v>
      </c>
      <c r="J553" s="67"/>
      <c r="K553" s="25" t="s">
        <v>83</v>
      </c>
      <c r="L553" s="67"/>
      <c r="M553" s="25" t="s">
        <v>105</v>
      </c>
      <c r="N553" s="67"/>
    </row>
    <row r="554" spans="1:14" s="71" customFormat="1" ht="18.95" customHeight="1" x14ac:dyDescent="0.2">
      <c r="A554" s="1"/>
      <c r="B554" s="1"/>
      <c r="C554" s="1"/>
      <c r="D554" s="15">
        <v>2020</v>
      </c>
      <c r="E554" s="3" t="s">
        <v>29</v>
      </c>
      <c r="F554" s="6" t="s">
        <v>15</v>
      </c>
      <c r="G554" s="10"/>
      <c r="H554" s="16" t="s">
        <v>0</v>
      </c>
      <c r="I554" s="21" t="s">
        <v>66</v>
      </c>
      <c r="J554" s="69"/>
      <c r="K554" s="26" t="s">
        <v>83</v>
      </c>
      <c r="L554" s="69"/>
      <c r="M554" s="21" t="s">
        <v>106</v>
      </c>
      <c r="N554" s="69"/>
    </row>
    <row r="555" spans="1:14" s="71" customFormat="1" ht="18.95" customHeight="1" x14ac:dyDescent="0.2">
      <c r="A555" s="1"/>
      <c r="B555" s="1"/>
      <c r="C555" s="1"/>
      <c r="D555" s="15">
        <v>2020</v>
      </c>
      <c r="E555" s="3" t="s">
        <v>29</v>
      </c>
      <c r="F555" s="4" t="s">
        <v>2</v>
      </c>
      <c r="G555" s="11">
        <v>469.9</v>
      </c>
      <c r="H555" s="16" t="s">
        <v>1</v>
      </c>
      <c r="I555" s="22" t="s">
        <v>66</v>
      </c>
      <c r="J555" s="67">
        <f t="shared" si="32"/>
        <v>94.871794871794862</v>
      </c>
      <c r="K555" s="25" t="s">
        <v>83</v>
      </c>
      <c r="L555" s="67">
        <f t="shared" si="33"/>
        <v>86.109584020524082</v>
      </c>
      <c r="M555" s="22" t="s">
        <v>106</v>
      </c>
      <c r="N555" s="67">
        <f>+G555/prosjeci!$C16*100</f>
        <v>103.53260869565217</v>
      </c>
    </row>
    <row r="556" spans="1:14" s="71" customFormat="1" ht="18.95" customHeight="1" x14ac:dyDescent="0.2">
      <c r="A556" s="1"/>
      <c r="B556" s="1"/>
      <c r="C556" s="1"/>
      <c r="D556" s="15">
        <v>2020</v>
      </c>
      <c r="E556" s="3" t="s">
        <v>29</v>
      </c>
      <c r="F556" s="6" t="s">
        <v>6</v>
      </c>
      <c r="G556" s="12">
        <v>298.3</v>
      </c>
      <c r="H556" s="16" t="s">
        <v>1</v>
      </c>
      <c r="I556" s="21" t="s">
        <v>66</v>
      </c>
      <c r="J556" s="69">
        <f t="shared" si="32"/>
        <v>79.844753747323338</v>
      </c>
      <c r="K556" s="50" t="s">
        <v>84</v>
      </c>
      <c r="L556" s="69">
        <f t="shared" si="33"/>
        <v>72.473275024295432</v>
      </c>
      <c r="M556" s="21" t="s">
        <v>106</v>
      </c>
      <c r="N556" s="69">
        <f>+G556/prosjeci!$C17*100</f>
        <v>87.771865728367231</v>
      </c>
    </row>
    <row r="557" spans="1:14" s="71" customFormat="1" ht="18.95" customHeight="1" x14ac:dyDescent="0.2">
      <c r="A557" s="1"/>
      <c r="B557" s="1"/>
      <c r="C557" s="1"/>
      <c r="D557" s="15">
        <v>2020</v>
      </c>
      <c r="E557" s="3" t="s">
        <v>29</v>
      </c>
      <c r="F557" s="8" t="s">
        <v>7</v>
      </c>
      <c r="G557" s="12"/>
      <c r="H557" s="16" t="s">
        <v>1</v>
      </c>
      <c r="I557" s="22" t="s">
        <v>66</v>
      </c>
      <c r="J557" s="67"/>
      <c r="K557" s="25" t="s">
        <v>83</v>
      </c>
      <c r="L557" s="67"/>
      <c r="M557" s="25" t="s">
        <v>105</v>
      </c>
      <c r="N557" s="67"/>
    </row>
    <row r="558" spans="1:14" s="71" customFormat="1" ht="18.95" customHeight="1" x14ac:dyDescent="0.2">
      <c r="A558" s="1"/>
      <c r="B558" s="1"/>
      <c r="C558" s="1"/>
      <c r="D558" s="15">
        <v>2020</v>
      </c>
      <c r="E558" s="3" t="s">
        <v>29</v>
      </c>
      <c r="F558" s="6" t="s">
        <v>8</v>
      </c>
      <c r="G558" s="12">
        <v>89.1</v>
      </c>
      <c r="H558" s="16" t="s">
        <v>1</v>
      </c>
      <c r="I558" s="21" t="s">
        <v>66</v>
      </c>
      <c r="J558" s="69">
        <f t="shared" si="32"/>
        <v>89.189189189189179</v>
      </c>
      <c r="K558" s="26" t="s">
        <v>83</v>
      </c>
      <c r="L558" s="69">
        <f t="shared" si="33"/>
        <v>87.783251231527089</v>
      </c>
      <c r="M558" s="21" t="s">
        <v>106</v>
      </c>
      <c r="N558" s="69">
        <f>+G558/prosjeci!$C19*100</f>
        <v>107.60869565217391</v>
      </c>
    </row>
    <row r="559" spans="1:14" s="71" customFormat="1" ht="18.95" customHeight="1" x14ac:dyDescent="0.2">
      <c r="A559" s="1"/>
      <c r="B559" s="1"/>
      <c r="C559" s="1"/>
      <c r="D559" s="15">
        <v>2020</v>
      </c>
      <c r="E559" s="3" t="s">
        <v>29</v>
      </c>
      <c r="F559" s="8" t="s">
        <v>9</v>
      </c>
      <c r="G559" s="12">
        <v>82.5</v>
      </c>
      <c r="H559" s="16" t="s">
        <v>1</v>
      </c>
      <c r="I559" s="22" t="s">
        <v>66</v>
      </c>
      <c r="J559" s="67">
        <v>300</v>
      </c>
      <c r="K559" s="25" t="s">
        <v>83</v>
      </c>
      <c r="L559" s="67">
        <f t="shared" si="33"/>
        <v>261.90476190476193</v>
      </c>
      <c r="M559" s="22" t="s">
        <v>106</v>
      </c>
      <c r="N559" s="67">
        <f>+G559/prosjeci!$C20*100</f>
        <v>271.38157894736838</v>
      </c>
    </row>
    <row r="560" spans="1:14" s="71" customFormat="1" ht="18.95" customHeight="1" x14ac:dyDescent="0.2">
      <c r="A560" s="1"/>
      <c r="B560" s="1"/>
      <c r="C560" s="1"/>
      <c r="D560" s="15">
        <v>2020</v>
      </c>
      <c r="E560" s="3" t="s">
        <v>29</v>
      </c>
      <c r="F560" s="6" t="s">
        <v>10</v>
      </c>
      <c r="G560" s="12"/>
      <c r="H560" s="16" t="s">
        <v>1</v>
      </c>
      <c r="I560" s="21" t="s">
        <v>66</v>
      </c>
      <c r="J560" s="69"/>
      <c r="K560" s="50" t="s">
        <v>84</v>
      </c>
      <c r="L560" s="69"/>
      <c r="M560" s="21" t="s">
        <v>106</v>
      </c>
      <c r="N560" s="69"/>
    </row>
    <row r="561" spans="1:14" s="71" customFormat="1" ht="18.95" customHeight="1" x14ac:dyDescent="0.2">
      <c r="A561" s="1"/>
      <c r="B561" s="1"/>
      <c r="C561" s="1"/>
      <c r="D561" s="15">
        <v>2020</v>
      </c>
      <c r="E561" s="3" t="s">
        <v>29</v>
      </c>
      <c r="F561" s="4" t="s">
        <v>3</v>
      </c>
      <c r="G561" s="11">
        <v>45.4</v>
      </c>
      <c r="H561" s="16" t="s">
        <v>1</v>
      </c>
      <c r="I561" s="22" t="s">
        <v>66</v>
      </c>
      <c r="J561" s="67">
        <f t="shared" si="32"/>
        <v>106.0747663551402</v>
      </c>
      <c r="K561" s="25" t="s">
        <v>83</v>
      </c>
      <c r="L561" s="67">
        <f t="shared" si="33"/>
        <v>43.361986628462269</v>
      </c>
      <c r="M561" s="25" t="s">
        <v>105</v>
      </c>
      <c r="N561" s="67">
        <f>+G561/prosjeci!$C22*100</f>
        <v>50.059726178443441</v>
      </c>
    </row>
    <row r="562" spans="1:14" s="71" customFormat="1" ht="18.95" customHeight="1" x14ac:dyDescent="0.2">
      <c r="A562" s="1"/>
      <c r="B562" s="1"/>
      <c r="C562" s="1"/>
      <c r="D562" s="15">
        <v>2020</v>
      </c>
      <c r="E562" s="3" t="s">
        <v>29</v>
      </c>
      <c r="F562" s="6" t="s">
        <v>11</v>
      </c>
      <c r="G562" s="12">
        <v>43.5</v>
      </c>
      <c r="H562" s="16" t="s">
        <v>1</v>
      </c>
      <c r="I562" s="21" t="s">
        <v>66</v>
      </c>
      <c r="J562" s="69">
        <f t="shared" si="32"/>
        <v>101.63551401869159</v>
      </c>
      <c r="K562" s="26" t="s">
        <v>83</v>
      </c>
      <c r="L562" s="69">
        <f t="shared" si="33"/>
        <v>41.86717998075072</v>
      </c>
      <c r="M562" s="21" t="s">
        <v>106</v>
      </c>
      <c r="N562" s="69">
        <f>+G562/prosjeci!$C23*100</f>
        <v>49.790156428843943</v>
      </c>
    </row>
    <row r="563" spans="1:14" s="71" customFormat="1" ht="18.95" customHeight="1" x14ac:dyDescent="0.2">
      <c r="A563" s="1"/>
      <c r="B563" s="1"/>
      <c r="C563" s="1"/>
      <c r="D563" s="15">
        <v>2020</v>
      </c>
      <c r="E563" s="3" t="s">
        <v>29</v>
      </c>
      <c r="F563" s="8" t="s">
        <v>12</v>
      </c>
      <c r="G563" s="12">
        <v>1.9</v>
      </c>
      <c r="H563" s="16" t="s">
        <v>1</v>
      </c>
      <c r="I563" s="22" t="s">
        <v>66</v>
      </c>
      <c r="J563" s="67"/>
      <c r="K563" s="25" t="s">
        <v>83</v>
      </c>
      <c r="L563" s="67">
        <f t="shared" si="33"/>
        <v>237.49999999999994</v>
      </c>
      <c r="M563" s="22" t="s">
        <v>106</v>
      </c>
      <c r="N563" s="67">
        <f>+G563/prosjeci!$C24*100</f>
        <v>57.142857142857139</v>
      </c>
    </row>
    <row r="564" spans="1:14" s="71" customFormat="1" ht="18.95" customHeight="1" x14ac:dyDescent="0.2">
      <c r="A564" s="1"/>
      <c r="B564" s="1"/>
      <c r="C564" s="1"/>
      <c r="D564" s="15">
        <v>2020</v>
      </c>
      <c r="E564" s="3" t="s">
        <v>29</v>
      </c>
      <c r="F564" s="9" t="s">
        <v>4</v>
      </c>
      <c r="G564" s="11">
        <v>31.2</v>
      </c>
      <c r="H564" s="16" t="s">
        <v>1</v>
      </c>
      <c r="I564" s="21" t="s">
        <v>66</v>
      </c>
      <c r="J564" s="69">
        <f t="shared" si="32"/>
        <v>89.913544668587889</v>
      </c>
      <c r="K564" s="50" t="s">
        <v>84</v>
      </c>
      <c r="L564" s="69">
        <f t="shared" si="33"/>
        <v>115.12915129151291</v>
      </c>
      <c r="M564" s="21" t="s">
        <v>106</v>
      </c>
      <c r="N564" s="69">
        <f>+G564/prosjeci!$C25*100</f>
        <v>77.084620135886354</v>
      </c>
    </row>
    <row r="565" spans="1:14" s="71" customFormat="1" ht="18.95" customHeight="1" x14ac:dyDescent="0.2">
      <c r="A565" s="1"/>
      <c r="B565" s="1"/>
      <c r="C565" s="1"/>
      <c r="D565" s="15">
        <v>2020</v>
      </c>
      <c r="E565" s="3" t="s">
        <v>29</v>
      </c>
      <c r="F565" s="4" t="s">
        <v>5</v>
      </c>
      <c r="G565" s="11">
        <v>46.7</v>
      </c>
      <c r="H565" s="16" t="s">
        <v>1</v>
      </c>
      <c r="I565" s="22" t="s">
        <v>66</v>
      </c>
      <c r="J565" s="67">
        <f t="shared" si="32"/>
        <v>34.541420118343204</v>
      </c>
      <c r="K565" s="25" t="s">
        <v>83</v>
      </c>
      <c r="L565" s="67">
        <f t="shared" si="33"/>
        <v>29.096573208722742</v>
      </c>
      <c r="M565" s="25" t="s">
        <v>105</v>
      </c>
      <c r="N565" s="67">
        <f>+G565/prosjeci!$C26*100</f>
        <v>33.649573675993757</v>
      </c>
    </row>
    <row r="566" spans="1:14" s="71" customFormat="1" ht="18.95" customHeight="1" x14ac:dyDescent="0.2">
      <c r="A566" s="1"/>
      <c r="B566" s="1"/>
      <c r="C566" s="1"/>
      <c r="D566" s="15">
        <v>2020</v>
      </c>
      <c r="E566" s="3" t="s">
        <v>29</v>
      </c>
      <c r="F566" s="6" t="s">
        <v>13</v>
      </c>
      <c r="G566" s="12">
        <v>46.7</v>
      </c>
      <c r="H566" s="16" t="s">
        <v>1</v>
      </c>
      <c r="I566" s="21" t="s">
        <v>66</v>
      </c>
      <c r="J566" s="69">
        <f t="shared" si="32"/>
        <v>34.541420118343204</v>
      </c>
      <c r="K566" s="26" t="s">
        <v>83</v>
      </c>
      <c r="L566" s="69">
        <f t="shared" si="33"/>
        <v>29.205753595997496</v>
      </c>
      <c r="M566" s="21" t="s">
        <v>106</v>
      </c>
      <c r="N566" s="69">
        <f>+G566/prosjeci!$C27*100</f>
        <v>33.865119651921681</v>
      </c>
    </row>
    <row r="567" spans="1:14" s="71" customFormat="1" ht="18.95" customHeight="1" x14ac:dyDescent="0.2">
      <c r="A567" s="1"/>
      <c r="B567" s="1"/>
      <c r="C567" s="1"/>
      <c r="D567" s="15">
        <v>2020</v>
      </c>
      <c r="E567" s="3" t="s">
        <v>29</v>
      </c>
      <c r="F567" s="8" t="s">
        <v>14</v>
      </c>
      <c r="G567" s="10"/>
      <c r="H567" s="16" t="s">
        <v>1</v>
      </c>
      <c r="I567" s="22" t="s">
        <v>66</v>
      </c>
      <c r="J567" s="67"/>
      <c r="K567" s="25" t="s">
        <v>83</v>
      </c>
      <c r="L567" s="67"/>
      <c r="M567" s="22" t="s">
        <v>106</v>
      </c>
      <c r="N567" s="67"/>
    </row>
    <row r="568" spans="1:14" s="71" customFormat="1" ht="18.95" customHeight="1" x14ac:dyDescent="0.2">
      <c r="A568" s="1"/>
      <c r="B568" s="1"/>
      <c r="C568" s="1"/>
      <c r="D568" s="15">
        <v>2020</v>
      </c>
      <c r="E568" s="3" t="s">
        <v>29</v>
      </c>
      <c r="F568" s="6" t="s">
        <v>15</v>
      </c>
      <c r="G568" s="12"/>
      <c r="H568" s="16" t="s">
        <v>1</v>
      </c>
      <c r="I568" s="21" t="s">
        <v>66</v>
      </c>
      <c r="J568" s="69"/>
      <c r="K568" s="50" t="s">
        <v>84</v>
      </c>
      <c r="L568" s="69"/>
      <c r="M568" s="21" t="s">
        <v>106</v>
      </c>
      <c r="N568" s="69"/>
    </row>
    <row r="569" spans="1:14" s="71" customFormat="1" ht="18.95" customHeight="1" x14ac:dyDescent="0.2">
      <c r="A569" s="1"/>
      <c r="B569" s="1"/>
      <c r="C569" s="1"/>
      <c r="D569" s="15">
        <v>2020</v>
      </c>
      <c r="E569" s="3" t="s">
        <v>30</v>
      </c>
      <c r="F569" s="4" t="s">
        <v>2</v>
      </c>
      <c r="G569" s="5">
        <v>2752</v>
      </c>
      <c r="H569" s="16" t="s">
        <v>0</v>
      </c>
      <c r="I569" s="22" t="s">
        <v>67</v>
      </c>
      <c r="J569" s="67">
        <f t="shared" si="32"/>
        <v>115.33948030176026</v>
      </c>
      <c r="K569" s="25" t="s">
        <v>85</v>
      </c>
      <c r="L569" s="67">
        <f t="shared" si="33"/>
        <v>106.00924499229585</v>
      </c>
      <c r="M569" s="25" t="s">
        <v>107</v>
      </c>
      <c r="N569" s="67">
        <f>+G569/prosjeci!$C2*100</f>
        <v>105.95482546201231</v>
      </c>
    </row>
    <row r="570" spans="1:14" s="71" customFormat="1" ht="18.95" customHeight="1" x14ac:dyDescent="0.2">
      <c r="A570" s="1"/>
      <c r="B570" s="1"/>
      <c r="C570" s="1"/>
      <c r="D570" s="15">
        <v>2020</v>
      </c>
      <c r="E570" s="3" t="s">
        <v>30</v>
      </c>
      <c r="F570" s="6" t="s">
        <v>6</v>
      </c>
      <c r="G570" s="7">
        <v>2168</v>
      </c>
      <c r="H570" s="16" t="s">
        <v>0</v>
      </c>
      <c r="I570" s="21" t="s">
        <v>67</v>
      </c>
      <c r="J570" s="69">
        <f t="shared" si="32"/>
        <v>122.41671372106156</v>
      </c>
      <c r="K570" s="26" t="s">
        <v>85</v>
      </c>
      <c r="L570" s="69">
        <f t="shared" si="33"/>
        <v>94.631165429943252</v>
      </c>
      <c r="M570" s="21" t="s">
        <v>108</v>
      </c>
      <c r="N570" s="69">
        <f>+G570/prosjeci!$C3*100</f>
        <v>101.10368412871134</v>
      </c>
    </row>
    <row r="571" spans="1:14" s="71" customFormat="1" ht="18.95" customHeight="1" x14ac:dyDescent="0.2">
      <c r="A571" s="1"/>
      <c r="B571" s="1"/>
      <c r="C571" s="1"/>
      <c r="D571" s="15">
        <v>2020</v>
      </c>
      <c r="E571" s="3" t="s">
        <v>30</v>
      </c>
      <c r="F571" s="8" t="s">
        <v>7</v>
      </c>
      <c r="G571" s="7"/>
      <c r="H571" s="16" t="s">
        <v>0</v>
      </c>
      <c r="I571" s="22" t="s">
        <v>67</v>
      </c>
      <c r="J571" s="67"/>
      <c r="K571" s="25" t="s">
        <v>85</v>
      </c>
      <c r="L571" s="67">
        <f t="shared" si="33"/>
        <v>0</v>
      </c>
      <c r="M571" s="22" t="s">
        <v>108</v>
      </c>
      <c r="N571" s="67"/>
    </row>
    <row r="572" spans="1:14" s="71" customFormat="1" ht="18.95" customHeight="1" x14ac:dyDescent="0.2">
      <c r="A572" s="1"/>
      <c r="B572" s="1"/>
      <c r="C572" s="1"/>
      <c r="D572" s="15">
        <v>2020</v>
      </c>
      <c r="E572" s="3" t="s">
        <v>30</v>
      </c>
      <c r="F572" s="6" t="s">
        <v>8</v>
      </c>
      <c r="G572" s="7">
        <v>328</v>
      </c>
      <c r="H572" s="16" t="s">
        <v>0</v>
      </c>
      <c r="I572" s="21" t="s">
        <v>67</v>
      </c>
      <c r="J572" s="69">
        <f t="shared" si="32"/>
        <v>98.795180722891558</v>
      </c>
      <c r="K572" s="50" t="s">
        <v>86</v>
      </c>
      <c r="L572" s="69">
        <f t="shared" si="33"/>
        <v>150.45871559633028</v>
      </c>
      <c r="M572" s="21" t="s">
        <v>108</v>
      </c>
      <c r="N572" s="69">
        <f>+G572/prosjeci!$C5*100</f>
        <v>95.395055744062049</v>
      </c>
    </row>
    <row r="573" spans="1:14" s="71" customFormat="1" ht="18.95" customHeight="1" x14ac:dyDescent="0.2">
      <c r="A573" s="1"/>
      <c r="B573" s="1"/>
      <c r="C573" s="1"/>
      <c r="D573" s="15">
        <v>2020</v>
      </c>
      <c r="E573" s="3" t="s">
        <v>30</v>
      </c>
      <c r="F573" s="8" t="s">
        <v>9</v>
      </c>
      <c r="G573" s="7">
        <v>256</v>
      </c>
      <c r="H573" s="16" t="s">
        <v>0</v>
      </c>
      <c r="I573" s="22" t="s">
        <v>67</v>
      </c>
      <c r="J573" s="67">
        <f t="shared" si="32"/>
        <v>90.459363957597176</v>
      </c>
      <c r="K573" s="25" t="s">
        <v>85</v>
      </c>
      <c r="L573" s="67">
        <v>300</v>
      </c>
      <c r="M573" s="25" t="s">
        <v>107</v>
      </c>
      <c r="N573" s="67">
        <f>+G573/prosjeci!$C6*100</f>
        <v>243.61617763679621</v>
      </c>
    </row>
    <row r="574" spans="1:14" s="71" customFormat="1" ht="18.95" customHeight="1" x14ac:dyDescent="0.2">
      <c r="A574" s="1"/>
      <c r="B574" s="1"/>
      <c r="C574" s="1"/>
      <c r="D574" s="15">
        <v>2020</v>
      </c>
      <c r="E574" s="3" t="s">
        <v>30</v>
      </c>
      <c r="F574" s="6" t="s">
        <v>10</v>
      </c>
      <c r="G574" s="7"/>
      <c r="H574" s="16" t="s">
        <v>0</v>
      </c>
      <c r="I574" s="21" t="s">
        <v>67</v>
      </c>
      <c r="J574" s="69"/>
      <c r="K574" s="26" t="s">
        <v>85</v>
      </c>
      <c r="L574" s="69"/>
      <c r="M574" s="21" t="s">
        <v>108</v>
      </c>
      <c r="N574" s="69"/>
    </row>
    <row r="575" spans="1:14" s="71" customFormat="1" ht="18.95" customHeight="1" x14ac:dyDescent="0.2">
      <c r="A575" s="1"/>
      <c r="B575" s="1"/>
      <c r="C575" s="1"/>
      <c r="D575" s="15">
        <v>2020</v>
      </c>
      <c r="E575" s="3" t="s">
        <v>30</v>
      </c>
      <c r="F575" s="4" t="s">
        <v>3</v>
      </c>
      <c r="G575" s="5">
        <v>7296</v>
      </c>
      <c r="H575" s="16" t="s">
        <v>0</v>
      </c>
      <c r="I575" s="22" t="s">
        <v>67</v>
      </c>
      <c r="J575" s="67">
        <v>300</v>
      </c>
      <c r="K575" s="25" t="s">
        <v>85</v>
      </c>
      <c r="L575" s="67">
        <f t="shared" si="33"/>
        <v>103.81331815594763</v>
      </c>
      <c r="M575" s="22" t="s">
        <v>108</v>
      </c>
      <c r="N575" s="67">
        <f>+G575/prosjeci!$C8*100</f>
        <v>172.05180104938393</v>
      </c>
    </row>
    <row r="576" spans="1:14" s="71" customFormat="1" ht="18.95" customHeight="1" x14ac:dyDescent="0.2">
      <c r="A576" s="1"/>
      <c r="B576" s="1"/>
      <c r="C576" s="1"/>
      <c r="D576" s="15">
        <v>2020</v>
      </c>
      <c r="E576" s="3" t="s">
        <v>30</v>
      </c>
      <c r="F576" s="6" t="s">
        <v>11</v>
      </c>
      <c r="G576" s="7">
        <v>7269</v>
      </c>
      <c r="H576" s="16" t="s">
        <v>0</v>
      </c>
      <c r="I576" s="21" t="s">
        <v>67</v>
      </c>
      <c r="J576" s="69">
        <v>300</v>
      </c>
      <c r="K576" s="50" t="s">
        <v>86</v>
      </c>
      <c r="L576" s="69">
        <f t="shared" si="33"/>
        <v>105.91578027101851</v>
      </c>
      <c r="M576" s="21" t="s">
        <v>108</v>
      </c>
      <c r="N576" s="69">
        <f>+G576/prosjeci!$C9*100</f>
        <v>177.42250427141809</v>
      </c>
    </row>
    <row r="577" spans="1:14" s="71" customFormat="1" ht="18.95" customHeight="1" x14ac:dyDescent="0.2">
      <c r="A577" s="1"/>
      <c r="B577" s="1"/>
      <c r="C577" s="1"/>
      <c r="D577" s="15">
        <v>2020</v>
      </c>
      <c r="E577" s="3" t="s">
        <v>30</v>
      </c>
      <c r="F577" s="8" t="s">
        <v>12</v>
      </c>
      <c r="G577" s="7">
        <v>27</v>
      </c>
      <c r="H577" s="16" t="s">
        <v>0</v>
      </c>
      <c r="I577" s="22" t="s">
        <v>67</v>
      </c>
      <c r="J577" s="67">
        <f t="shared" si="32"/>
        <v>41.53846153846154</v>
      </c>
      <c r="K577" s="25" t="s">
        <v>85</v>
      </c>
      <c r="L577" s="67">
        <f t="shared" si="33"/>
        <v>16.363636363636363</v>
      </c>
      <c r="M577" s="25" t="s">
        <v>107</v>
      </c>
      <c r="N577" s="67">
        <f>+G577/prosjeci!$C10*100</f>
        <v>18.804410911201391</v>
      </c>
    </row>
    <row r="578" spans="1:14" s="71" customFormat="1" ht="18.95" customHeight="1" x14ac:dyDescent="0.2">
      <c r="A578" s="1"/>
      <c r="B578" s="1"/>
      <c r="C578" s="1"/>
      <c r="D578" s="15">
        <v>2020</v>
      </c>
      <c r="E578" s="3" t="s">
        <v>30</v>
      </c>
      <c r="F578" s="9" t="s">
        <v>4</v>
      </c>
      <c r="G578" s="5">
        <v>958</v>
      </c>
      <c r="H578" s="16" t="s">
        <v>0</v>
      </c>
      <c r="I578" s="21" t="s">
        <v>67</v>
      </c>
      <c r="J578" s="69">
        <f t="shared" si="32"/>
        <v>188.2121807465619</v>
      </c>
      <c r="K578" s="26" t="s">
        <v>85</v>
      </c>
      <c r="L578" s="69">
        <f t="shared" si="33"/>
        <v>64.993215739484398</v>
      </c>
      <c r="M578" s="21" t="s">
        <v>108</v>
      </c>
      <c r="N578" s="69">
        <f>+G578/prosjeci!$C11*100</f>
        <v>56.034314681224409</v>
      </c>
    </row>
    <row r="579" spans="1:14" s="71" customFormat="1" ht="18.95" customHeight="1" x14ac:dyDescent="0.2">
      <c r="A579" s="1"/>
      <c r="B579" s="1"/>
      <c r="C579" s="1"/>
      <c r="D579" s="15">
        <v>2020</v>
      </c>
      <c r="E579" s="3" t="s">
        <v>30</v>
      </c>
      <c r="F579" s="4" t="s">
        <v>5</v>
      </c>
      <c r="G579" s="5">
        <v>54367</v>
      </c>
      <c r="H579" s="16" t="s">
        <v>0</v>
      </c>
      <c r="I579" s="22" t="s">
        <v>67</v>
      </c>
      <c r="J579" s="67">
        <f t="shared" si="32"/>
        <v>223.50256937307296</v>
      </c>
      <c r="K579" s="25" t="s">
        <v>85</v>
      </c>
      <c r="L579" s="67">
        <f t="shared" si="33"/>
        <v>64.728783693685116</v>
      </c>
      <c r="M579" s="22" t="s">
        <v>108</v>
      </c>
      <c r="N579" s="67">
        <f>+G579/prosjeci!$C12*100</f>
        <v>65.681715446082222</v>
      </c>
    </row>
    <row r="580" spans="1:14" s="71" customFormat="1" ht="18.95" customHeight="1" x14ac:dyDescent="0.2">
      <c r="A580" s="1"/>
      <c r="B580" s="1"/>
      <c r="C580" s="1"/>
      <c r="D580" s="15">
        <v>2020</v>
      </c>
      <c r="E580" s="3" t="s">
        <v>30</v>
      </c>
      <c r="F580" s="6" t="s">
        <v>13</v>
      </c>
      <c r="G580" s="7">
        <v>54367</v>
      </c>
      <c r="H580" s="16" t="s">
        <v>0</v>
      </c>
      <c r="I580" s="21" t="s">
        <v>67</v>
      </c>
      <c r="J580" s="69">
        <f t="shared" si="32"/>
        <v>223.50256937307296</v>
      </c>
      <c r="K580" s="50" t="s">
        <v>86</v>
      </c>
      <c r="L580" s="69">
        <f t="shared" si="33"/>
        <v>64.745742527093014</v>
      </c>
      <c r="M580" s="21" t="s">
        <v>108</v>
      </c>
      <c r="N580" s="69">
        <f>+G580/prosjeci!$C13*100</f>
        <v>65.764013072079905</v>
      </c>
    </row>
    <row r="581" spans="1:14" s="71" customFormat="1" ht="18.95" customHeight="1" x14ac:dyDescent="0.2">
      <c r="A581" s="1"/>
      <c r="B581" s="1"/>
      <c r="C581" s="1"/>
      <c r="D581" s="15">
        <v>2020</v>
      </c>
      <c r="E581" s="3" t="s">
        <v>30</v>
      </c>
      <c r="F581" s="8" t="s">
        <v>14</v>
      </c>
      <c r="G581" s="10"/>
      <c r="H581" s="16" t="s">
        <v>0</v>
      </c>
      <c r="I581" s="22" t="s">
        <v>67</v>
      </c>
      <c r="J581" s="67"/>
      <c r="K581" s="25" t="s">
        <v>85</v>
      </c>
      <c r="L581" s="67"/>
      <c r="M581" s="25" t="s">
        <v>107</v>
      </c>
      <c r="N581" s="67"/>
    </row>
    <row r="582" spans="1:14" s="71" customFormat="1" ht="18.95" customHeight="1" x14ac:dyDescent="0.25">
      <c r="A582" s="1"/>
      <c r="B582" s="1"/>
      <c r="C582" s="1"/>
      <c r="D582" s="15">
        <v>2020</v>
      </c>
      <c r="E582" s="3" t="s">
        <v>30</v>
      </c>
      <c r="F582" s="6" t="s">
        <v>15</v>
      </c>
      <c r="G582" s="17"/>
      <c r="H582" s="16" t="s">
        <v>0</v>
      </c>
      <c r="I582" s="21" t="s">
        <v>67</v>
      </c>
      <c r="J582" s="69"/>
      <c r="K582" s="26" t="s">
        <v>85</v>
      </c>
      <c r="L582" s="69"/>
      <c r="M582" s="21" t="s">
        <v>108</v>
      </c>
      <c r="N582" s="69"/>
    </row>
    <row r="583" spans="1:14" s="71" customFormat="1" ht="18.95" customHeight="1" x14ac:dyDescent="0.2">
      <c r="A583" s="1"/>
      <c r="B583" s="1"/>
      <c r="C583" s="1"/>
      <c r="D583" s="15">
        <v>2020</v>
      </c>
      <c r="E583" s="3" t="s">
        <v>30</v>
      </c>
      <c r="F583" s="4" t="s">
        <v>2</v>
      </c>
      <c r="G583" s="11">
        <v>502</v>
      </c>
      <c r="H583" s="16" t="s">
        <v>1</v>
      </c>
      <c r="I583" s="22" t="s">
        <v>67</v>
      </c>
      <c r="J583" s="67">
        <f t="shared" si="32"/>
        <v>106.83124068950842</v>
      </c>
      <c r="K583" s="25" t="s">
        <v>85</v>
      </c>
      <c r="L583" s="67">
        <f t="shared" si="33"/>
        <v>115.66820276497695</v>
      </c>
      <c r="M583" s="22" t="s">
        <v>108</v>
      </c>
      <c r="N583" s="67">
        <f>+G583/prosjeci!$C16*100</f>
        <v>110.60517038777911</v>
      </c>
    </row>
    <row r="584" spans="1:14" s="71" customFormat="1" ht="18.95" customHeight="1" x14ac:dyDescent="0.2">
      <c r="A584" s="1"/>
      <c r="B584" s="1"/>
      <c r="C584" s="1"/>
      <c r="D584" s="15">
        <v>2020</v>
      </c>
      <c r="E584" s="3" t="s">
        <v>30</v>
      </c>
      <c r="F584" s="6" t="s">
        <v>6</v>
      </c>
      <c r="G584" s="12">
        <v>350.8</v>
      </c>
      <c r="H584" s="16" t="s">
        <v>1</v>
      </c>
      <c r="I584" s="21" t="s">
        <v>67</v>
      </c>
      <c r="J584" s="69">
        <f t="shared" si="32"/>
        <v>117.59973181361045</v>
      </c>
      <c r="K584" s="50" t="s">
        <v>86</v>
      </c>
      <c r="L584" s="69">
        <f t="shared" si="33"/>
        <v>97.417384059983334</v>
      </c>
      <c r="M584" s="21" t="s">
        <v>108</v>
      </c>
      <c r="N584" s="69">
        <f>+G584/prosjeci!$C17*100</f>
        <v>103.21947870436212</v>
      </c>
    </row>
    <row r="585" spans="1:14" s="71" customFormat="1" ht="18.95" customHeight="1" x14ac:dyDescent="0.2">
      <c r="A585" s="1"/>
      <c r="B585" s="1"/>
      <c r="C585" s="1"/>
      <c r="D585" s="15">
        <v>2020</v>
      </c>
      <c r="E585" s="3" t="s">
        <v>30</v>
      </c>
      <c r="F585" s="8" t="s">
        <v>7</v>
      </c>
      <c r="G585" s="12"/>
      <c r="H585" s="16" t="s">
        <v>1</v>
      </c>
      <c r="I585" s="22" t="s">
        <v>67</v>
      </c>
      <c r="J585" s="67"/>
      <c r="K585" s="25" t="s">
        <v>85</v>
      </c>
      <c r="L585" s="67"/>
      <c r="M585" s="25" t="s">
        <v>107</v>
      </c>
      <c r="N585" s="67"/>
    </row>
    <row r="586" spans="1:14" s="71" customFormat="1" ht="18.95" customHeight="1" x14ac:dyDescent="0.2">
      <c r="A586" s="1"/>
      <c r="B586" s="1"/>
      <c r="C586" s="1"/>
      <c r="D586" s="15">
        <v>2020</v>
      </c>
      <c r="E586" s="3" t="s">
        <v>30</v>
      </c>
      <c r="F586" s="6" t="s">
        <v>8</v>
      </c>
      <c r="G586" s="12">
        <v>75.3</v>
      </c>
      <c r="H586" s="16" t="s">
        <v>1</v>
      </c>
      <c r="I586" s="21" t="s">
        <v>67</v>
      </c>
      <c r="J586" s="69">
        <f t="shared" si="32"/>
        <v>84.511784511784512</v>
      </c>
      <c r="K586" s="26" t="s">
        <v>85</v>
      </c>
      <c r="L586" s="69">
        <f t="shared" si="33"/>
        <v>158.52631578947367</v>
      </c>
      <c r="M586" s="21" t="s">
        <v>108</v>
      </c>
      <c r="N586" s="69">
        <f>+G586/prosjeci!$C19*100</f>
        <v>90.94202898550725</v>
      </c>
    </row>
    <row r="587" spans="1:14" s="71" customFormat="1" ht="18.95" customHeight="1" x14ac:dyDescent="0.2">
      <c r="A587" s="1"/>
      <c r="B587" s="1"/>
      <c r="C587" s="1"/>
      <c r="D587" s="15">
        <v>2020</v>
      </c>
      <c r="E587" s="3" t="s">
        <v>30</v>
      </c>
      <c r="F587" s="8" t="s">
        <v>9</v>
      </c>
      <c r="G587" s="12">
        <v>75.900000000000006</v>
      </c>
      <c r="H587" s="16" t="s">
        <v>1</v>
      </c>
      <c r="I587" s="22" t="s">
        <v>67</v>
      </c>
      <c r="J587" s="67">
        <f t="shared" si="32"/>
        <v>92</v>
      </c>
      <c r="K587" s="25" t="s">
        <v>85</v>
      </c>
      <c r="L587" s="67">
        <v>300</v>
      </c>
      <c r="M587" s="22" t="s">
        <v>108</v>
      </c>
      <c r="N587" s="67">
        <f>+G587/prosjeci!$C20*100</f>
        <v>249.67105263157893</v>
      </c>
    </row>
    <row r="588" spans="1:14" s="71" customFormat="1" ht="18.95" customHeight="1" x14ac:dyDescent="0.2">
      <c r="A588" s="1"/>
      <c r="B588" s="1"/>
      <c r="C588" s="1"/>
      <c r="D588" s="15">
        <v>2020</v>
      </c>
      <c r="E588" s="3" t="s">
        <v>30</v>
      </c>
      <c r="F588" s="6" t="s">
        <v>10</v>
      </c>
      <c r="G588" s="12"/>
      <c r="H588" s="16" t="s">
        <v>1</v>
      </c>
      <c r="I588" s="21" t="s">
        <v>67</v>
      </c>
      <c r="J588" s="69"/>
      <c r="K588" s="50" t="s">
        <v>86</v>
      </c>
      <c r="L588" s="69"/>
      <c r="M588" s="21" t="s">
        <v>108</v>
      </c>
      <c r="N588" s="69"/>
    </row>
    <row r="589" spans="1:14" s="71" customFormat="1" ht="18.95" customHeight="1" x14ac:dyDescent="0.2">
      <c r="A589" s="1"/>
      <c r="B589" s="1"/>
      <c r="C589" s="1"/>
      <c r="D589" s="15">
        <v>2020</v>
      </c>
      <c r="E589" s="3" t="s">
        <v>30</v>
      </c>
      <c r="F589" s="4" t="s">
        <v>3</v>
      </c>
      <c r="G589" s="11">
        <v>153.80000000000001</v>
      </c>
      <c r="H589" s="16" t="s">
        <v>1</v>
      </c>
      <c r="I589" s="22" t="s">
        <v>67</v>
      </c>
      <c r="J589" s="67">
        <v>300</v>
      </c>
      <c r="K589" s="25" t="s">
        <v>85</v>
      </c>
      <c r="L589" s="67">
        <f t="shared" si="33"/>
        <v>95.055624227441285</v>
      </c>
      <c r="M589" s="25" t="s">
        <v>107</v>
      </c>
      <c r="N589" s="67">
        <f>+G589/prosjeci!$C22*100</f>
        <v>169.5855922080309</v>
      </c>
    </row>
    <row r="590" spans="1:14" s="71" customFormat="1" ht="18.95" customHeight="1" x14ac:dyDescent="0.2">
      <c r="A590" s="1"/>
      <c r="B590" s="1"/>
      <c r="C590" s="1"/>
      <c r="D590" s="15">
        <v>2020</v>
      </c>
      <c r="E590" s="3" t="s">
        <v>30</v>
      </c>
      <c r="F590" s="6" t="s">
        <v>11</v>
      </c>
      <c r="G590" s="12">
        <v>153</v>
      </c>
      <c r="H590" s="16" t="s">
        <v>1</v>
      </c>
      <c r="I590" s="21" t="s">
        <v>67</v>
      </c>
      <c r="J590" s="69">
        <v>300</v>
      </c>
      <c r="K590" s="26" t="s">
        <v>85</v>
      </c>
      <c r="L590" s="69">
        <f t="shared" si="33"/>
        <v>97.019657577679141</v>
      </c>
      <c r="M590" s="21" t="s">
        <v>108</v>
      </c>
      <c r="N590" s="69">
        <f>+G590/prosjeci!$C23*100</f>
        <v>175.12399847386493</v>
      </c>
    </row>
    <row r="591" spans="1:14" s="71" customFormat="1" ht="18.95" customHeight="1" x14ac:dyDescent="0.2">
      <c r="A591" s="1"/>
      <c r="B591" s="1"/>
      <c r="C591" s="1"/>
      <c r="D591" s="15">
        <v>2020</v>
      </c>
      <c r="E591" s="3" t="s">
        <v>30</v>
      </c>
      <c r="F591" s="8" t="s">
        <v>12</v>
      </c>
      <c r="G591" s="12">
        <v>0.8</v>
      </c>
      <c r="H591" s="16" t="s">
        <v>1</v>
      </c>
      <c r="I591" s="22" t="s">
        <v>67</v>
      </c>
      <c r="J591" s="67">
        <f t="shared" si="32"/>
        <v>42.10526315789474</v>
      </c>
      <c r="K591" s="25" t="s">
        <v>85</v>
      </c>
      <c r="L591" s="67">
        <f t="shared" si="33"/>
        <v>19.512195121951223</v>
      </c>
      <c r="M591" s="22" t="s">
        <v>108</v>
      </c>
      <c r="N591" s="67">
        <f>+G591/prosjeci!$C24*100</f>
        <v>24.060150375939855</v>
      </c>
    </row>
    <row r="592" spans="1:14" s="71" customFormat="1" ht="18.95" customHeight="1" x14ac:dyDescent="0.2">
      <c r="A592" s="1"/>
      <c r="B592" s="1"/>
      <c r="C592" s="1"/>
      <c r="D592" s="15">
        <v>2020</v>
      </c>
      <c r="E592" s="3" t="s">
        <v>30</v>
      </c>
      <c r="F592" s="9" t="s">
        <v>4</v>
      </c>
      <c r="G592" s="11">
        <v>42.4</v>
      </c>
      <c r="H592" s="16" t="s">
        <v>1</v>
      </c>
      <c r="I592" s="21" t="s">
        <v>67</v>
      </c>
      <c r="J592" s="69">
        <f t="shared" si="32"/>
        <v>135.89743589743591</v>
      </c>
      <c r="K592" s="50" t="s">
        <v>86</v>
      </c>
      <c r="L592" s="69">
        <f t="shared" si="33"/>
        <v>141.80602006688963</v>
      </c>
      <c r="M592" s="21" t="s">
        <v>108</v>
      </c>
      <c r="N592" s="69">
        <f>+G592/prosjeci!$C25*100</f>
        <v>104.75602223594811</v>
      </c>
    </row>
    <row r="593" spans="1:14" s="71" customFormat="1" ht="18.95" customHeight="1" x14ac:dyDescent="0.2">
      <c r="A593" s="1"/>
      <c r="B593" s="1"/>
      <c r="C593" s="1"/>
      <c r="D593" s="15">
        <v>2020</v>
      </c>
      <c r="E593" s="3" t="s">
        <v>30</v>
      </c>
      <c r="F593" s="4" t="s">
        <v>5</v>
      </c>
      <c r="G593" s="11">
        <v>111.4</v>
      </c>
      <c r="H593" s="16" t="s">
        <v>1</v>
      </c>
      <c r="I593" s="22" t="s">
        <v>67</v>
      </c>
      <c r="J593" s="67">
        <f t="shared" si="32"/>
        <v>238.54389721627408</v>
      </c>
      <c r="K593" s="25" t="s">
        <v>85</v>
      </c>
      <c r="L593" s="67">
        <f t="shared" si="33"/>
        <v>82.335550628233563</v>
      </c>
      <c r="M593" s="25" t="s">
        <v>107</v>
      </c>
      <c r="N593" s="67">
        <f>+G593/prosjeci!$C26*100</f>
        <v>80.269004443376971</v>
      </c>
    </row>
    <row r="594" spans="1:14" s="71" customFormat="1" ht="18.95" customHeight="1" x14ac:dyDescent="0.2">
      <c r="A594" s="1"/>
      <c r="B594" s="1"/>
      <c r="C594" s="1"/>
      <c r="D594" s="15">
        <v>2020</v>
      </c>
      <c r="E594" s="3" t="s">
        <v>30</v>
      </c>
      <c r="F594" s="6" t="s">
        <v>13</v>
      </c>
      <c r="G594" s="12">
        <v>111.4</v>
      </c>
      <c r="H594" s="16" t="s">
        <v>1</v>
      </c>
      <c r="I594" s="21" t="s">
        <v>67</v>
      </c>
      <c r="J594" s="69">
        <f t="shared" si="32"/>
        <v>238.54389721627408</v>
      </c>
      <c r="K594" s="26" t="s">
        <v>85</v>
      </c>
      <c r="L594" s="69">
        <f t="shared" si="33"/>
        <v>82.518518518518519</v>
      </c>
      <c r="M594" s="21" t="s">
        <v>108</v>
      </c>
      <c r="N594" s="69">
        <f>+G594/prosjeci!$C27*100</f>
        <v>80.783176214648307</v>
      </c>
    </row>
    <row r="595" spans="1:14" s="71" customFormat="1" ht="18.95" customHeight="1" x14ac:dyDescent="0.2">
      <c r="A595" s="1"/>
      <c r="B595" s="1"/>
      <c r="C595" s="1"/>
      <c r="D595" s="15">
        <v>2020</v>
      </c>
      <c r="E595" s="3" t="s">
        <v>30</v>
      </c>
      <c r="F595" s="8" t="s">
        <v>14</v>
      </c>
      <c r="G595" s="10"/>
      <c r="H595" s="16" t="s">
        <v>1</v>
      </c>
      <c r="I595" s="22" t="s">
        <v>67</v>
      </c>
      <c r="J595" s="67"/>
      <c r="K595" s="25" t="s">
        <v>85</v>
      </c>
      <c r="L595" s="67"/>
      <c r="M595" s="22" t="s">
        <v>108</v>
      </c>
      <c r="N595" s="67"/>
    </row>
    <row r="596" spans="1:14" s="71" customFormat="1" ht="18.95" customHeight="1" x14ac:dyDescent="0.2">
      <c r="A596" s="1"/>
      <c r="B596" s="1"/>
      <c r="C596" s="1"/>
      <c r="D596" s="15">
        <v>2020</v>
      </c>
      <c r="E596" s="3" t="s">
        <v>30</v>
      </c>
      <c r="F596" s="6" t="s">
        <v>15</v>
      </c>
      <c r="G596" s="12"/>
      <c r="H596" s="16" t="s">
        <v>1</v>
      </c>
      <c r="I596" s="21" t="s">
        <v>67</v>
      </c>
      <c r="J596" s="69"/>
      <c r="K596" s="50" t="s">
        <v>86</v>
      </c>
      <c r="L596" s="69"/>
      <c r="M596" s="21" t="s">
        <v>108</v>
      </c>
      <c r="N596" s="69"/>
    </row>
    <row r="597" spans="1:14" s="71" customFormat="1" ht="18.95" customHeight="1" x14ac:dyDescent="0.2">
      <c r="A597" s="1"/>
      <c r="B597" s="1"/>
      <c r="C597" s="1"/>
      <c r="D597" s="15">
        <v>2020</v>
      </c>
      <c r="E597" s="3" t="s">
        <v>31</v>
      </c>
      <c r="F597" s="4" t="s">
        <v>2</v>
      </c>
      <c r="G597" s="5">
        <v>2403</v>
      </c>
      <c r="H597" s="16" t="s">
        <v>0</v>
      </c>
      <c r="I597" s="22" t="s">
        <v>68</v>
      </c>
      <c r="J597" s="67">
        <f t="shared" si="32"/>
        <v>87.318313953488371</v>
      </c>
      <c r="K597" s="25" t="s">
        <v>87</v>
      </c>
      <c r="L597" s="67">
        <f t="shared" si="33"/>
        <v>90.474397590361448</v>
      </c>
      <c r="M597" s="25" t="s">
        <v>109</v>
      </c>
      <c r="N597" s="67">
        <f>+G597/prosjeci!$C2*100</f>
        <v>92.51796714579055</v>
      </c>
    </row>
    <row r="598" spans="1:14" s="71" customFormat="1" ht="18.95" customHeight="1" x14ac:dyDescent="0.2">
      <c r="A598" s="1"/>
      <c r="B598" s="1"/>
      <c r="C598" s="1"/>
      <c r="D598" s="15">
        <v>2020</v>
      </c>
      <c r="E598" s="3" t="s">
        <v>31</v>
      </c>
      <c r="F598" s="6" t="s">
        <v>6</v>
      </c>
      <c r="G598" s="7">
        <v>1582</v>
      </c>
      <c r="H598" s="16" t="s">
        <v>0</v>
      </c>
      <c r="I598" s="21" t="s">
        <v>68</v>
      </c>
      <c r="J598" s="69">
        <f t="shared" si="32"/>
        <v>72.970479704797057</v>
      </c>
      <c r="K598" s="26" t="s">
        <v>87</v>
      </c>
      <c r="L598" s="69">
        <f t="shared" si="33"/>
        <v>69.325153374233125</v>
      </c>
      <c r="M598" s="21" t="s">
        <v>110</v>
      </c>
      <c r="N598" s="69">
        <f>+G598/prosjeci!$C3*100</f>
        <v>73.775843307943418</v>
      </c>
    </row>
    <row r="599" spans="1:14" s="71" customFormat="1" ht="18.95" customHeight="1" x14ac:dyDescent="0.2">
      <c r="A599" s="1"/>
      <c r="B599" s="1"/>
      <c r="C599" s="1"/>
      <c r="D599" s="15">
        <v>2020</v>
      </c>
      <c r="E599" s="3" t="s">
        <v>31</v>
      </c>
      <c r="F599" s="8" t="s">
        <v>7</v>
      </c>
      <c r="G599" s="7"/>
      <c r="H599" s="16" t="s">
        <v>0</v>
      </c>
      <c r="I599" s="22" t="s">
        <v>68</v>
      </c>
      <c r="J599" s="67"/>
      <c r="K599" s="25" t="s">
        <v>87</v>
      </c>
      <c r="L599" s="67"/>
      <c r="M599" s="22" t="s">
        <v>110</v>
      </c>
      <c r="N599" s="67"/>
    </row>
    <row r="600" spans="1:14" s="71" customFormat="1" ht="18.95" customHeight="1" x14ac:dyDescent="0.2">
      <c r="A600" s="1"/>
      <c r="B600" s="1"/>
      <c r="C600" s="1"/>
      <c r="D600" s="15">
        <v>2020</v>
      </c>
      <c r="E600" s="3" t="s">
        <v>31</v>
      </c>
      <c r="F600" s="6" t="s">
        <v>8</v>
      </c>
      <c r="G600" s="7">
        <v>326</v>
      </c>
      <c r="H600" s="16" t="s">
        <v>0</v>
      </c>
      <c r="I600" s="21" t="s">
        <v>68</v>
      </c>
      <c r="J600" s="69">
        <f t="shared" si="32"/>
        <v>99.390243902439025</v>
      </c>
      <c r="K600" s="50" t="s">
        <v>88</v>
      </c>
      <c r="L600" s="69">
        <f t="shared" si="33"/>
        <v>131.9838056680162</v>
      </c>
      <c r="M600" s="21" t="s">
        <v>110</v>
      </c>
      <c r="N600" s="69">
        <f>+G600/prosjeci!$C5*100</f>
        <v>94.813378574890933</v>
      </c>
    </row>
    <row r="601" spans="1:14" s="71" customFormat="1" ht="18.95" customHeight="1" x14ac:dyDescent="0.2">
      <c r="A601" s="1"/>
      <c r="B601" s="1"/>
      <c r="C601" s="1"/>
      <c r="D601" s="15">
        <v>2020</v>
      </c>
      <c r="E601" s="3" t="s">
        <v>31</v>
      </c>
      <c r="F601" s="8" t="s">
        <v>9</v>
      </c>
      <c r="G601" s="7">
        <v>495</v>
      </c>
      <c r="H601" s="16" t="s">
        <v>0</v>
      </c>
      <c r="I601" s="22" t="s">
        <v>68</v>
      </c>
      <c r="J601" s="67">
        <f t="shared" si="32"/>
        <v>193.359375</v>
      </c>
      <c r="K601" s="25" t="s">
        <v>87</v>
      </c>
      <c r="L601" s="67">
        <v>300</v>
      </c>
      <c r="M601" s="25" t="s">
        <v>109</v>
      </c>
      <c r="N601" s="67">
        <v>300</v>
      </c>
    </row>
    <row r="602" spans="1:14" s="71" customFormat="1" ht="18.95" customHeight="1" x14ac:dyDescent="0.2">
      <c r="A602" s="1"/>
      <c r="B602" s="1"/>
      <c r="C602" s="1"/>
      <c r="D602" s="15">
        <v>2020</v>
      </c>
      <c r="E602" s="3" t="s">
        <v>31</v>
      </c>
      <c r="F602" s="6" t="s">
        <v>10</v>
      </c>
      <c r="G602" s="7"/>
      <c r="H602" s="16" t="s">
        <v>0</v>
      </c>
      <c r="I602" s="21" t="s">
        <v>68</v>
      </c>
      <c r="J602" s="69"/>
      <c r="K602" s="26" t="s">
        <v>87</v>
      </c>
      <c r="L602" s="69"/>
      <c r="M602" s="21" t="s">
        <v>110</v>
      </c>
      <c r="N602" s="69"/>
    </row>
    <row r="603" spans="1:14" s="71" customFormat="1" ht="18.95" customHeight="1" x14ac:dyDescent="0.2">
      <c r="A603" s="1"/>
      <c r="B603" s="1"/>
      <c r="C603" s="1"/>
      <c r="D603" s="15">
        <v>2020</v>
      </c>
      <c r="E603" s="3" t="s">
        <v>31</v>
      </c>
      <c r="F603" s="4" t="s">
        <v>3</v>
      </c>
      <c r="G603" s="5">
        <v>9924</v>
      </c>
      <c r="H603" s="16" t="s">
        <v>0</v>
      </c>
      <c r="I603" s="22" t="s">
        <v>68</v>
      </c>
      <c r="J603" s="67">
        <f t="shared" si="32"/>
        <v>136.01973684210526</v>
      </c>
      <c r="K603" s="25" t="s">
        <v>87</v>
      </c>
      <c r="L603" s="67">
        <f t="shared" si="33"/>
        <v>81.364269902435026</v>
      </c>
      <c r="M603" s="22" t="s">
        <v>110</v>
      </c>
      <c r="N603" s="67">
        <f>+G603/prosjeci!$C8*100</f>
        <v>234.02440701947452</v>
      </c>
    </row>
    <row r="604" spans="1:14" s="71" customFormat="1" ht="18.95" customHeight="1" x14ac:dyDescent="0.2">
      <c r="A604" s="1"/>
      <c r="B604" s="1"/>
      <c r="C604" s="1"/>
      <c r="D604" s="15">
        <v>2020</v>
      </c>
      <c r="E604" s="3" t="s">
        <v>31</v>
      </c>
      <c r="F604" s="6" t="s">
        <v>11</v>
      </c>
      <c r="G604" s="7">
        <v>9843</v>
      </c>
      <c r="H604" s="16" t="s">
        <v>0</v>
      </c>
      <c r="I604" s="21" t="s">
        <v>68</v>
      </c>
      <c r="J604" s="69">
        <f t="shared" si="32"/>
        <v>135.410647957078</v>
      </c>
      <c r="K604" s="50" t="s">
        <v>88</v>
      </c>
      <c r="L604" s="69">
        <f t="shared" si="33"/>
        <v>84.286692926871041</v>
      </c>
      <c r="M604" s="21" t="s">
        <v>110</v>
      </c>
      <c r="N604" s="69">
        <f>+G604/prosjeci!$C9*100</f>
        <v>240.24896265560164</v>
      </c>
    </row>
    <row r="605" spans="1:14" s="71" customFormat="1" ht="18.95" customHeight="1" x14ac:dyDescent="0.2">
      <c r="A605" s="1"/>
      <c r="B605" s="1"/>
      <c r="C605" s="1"/>
      <c r="D605" s="15">
        <v>2020</v>
      </c>
      <c r="E605" s="3" t="s">
        <v>31</v>
      </c>
      <c r="F605" s="8" t="s">
        <v>12</v>
      </c>
      <c r="G605" s="7">
        <v>81</v>
      </c>
      <c r="H605" s="16" t="s">
        <v>0</v>
      </c>
      <c r="I605" s="22" t="s">
        <v>68</v>
      </c>
      <c r="J605" s="67">
        <f t="shared" si="32"/>
        <v>300</v>
      </c>
      <c r="K605" s="25" t="s">
        <v>87</v>
      </c>
      <c r="L605" s="67">
        <f t="shared" si="33"/>
        <v>15.606936416184972</v>
      </c>
      <c r="M605" s="25" t="s">
        <v>109</v>
      </c>
      <c r="N605" s="67">
        <f>+G605/prosjeci!$C10*100</f>
        <v>56.413232733604183</v>
      </c>
    </row>
    <row r="606" spans="1:14" s="71" customFormat="1" ht="18.95" customHeight="1" x14ac:dyDescent="0.2">
      <c r="A606" s="1"/>
      <c r="B606" s="1"/>
      <c r="C606" s="1"/>
      <c r="D606" s="15">
        <v>2020</v>
      </c>
      <c r="E606" s="3" t="s">
        <v>31</v>
      </c>
      <c r="F606" s="9" t="s">
        <v>4</v>
      </c>
      <c r="G606" s="5">
        <v>1344</v>
      </c>
      <c r="H606" s="16" t="s">
        <v>0</v>
      </c>
      <c r="I606" s="21" t="s">
        <v>68</v>
      </c>
      <c r="J606" s="69">
        <f t="shared" si="32"/>
        <v>140.29227557411275</v>
      </c>
      <c r="K606" s="26" t="s">
        <v>87</v>
      </c>
      <c r="L606" s="69">
        <f t="shared" si="33"/>
        <v>57.558886509635975</v>
      </c>
      <c r="M606" s="21" t="s">
        <v>110</v>
      </c>
      <c r="N606" s="69">
        <f>+G606/prosjeci!$C11*100</f>
        <v>78.61181516864886</v>
      </c>
    </row>
    <row r="607" spans="1:14" s="71" customFormat="1" ht="18.95" customHeight="1" x14ac:dyDescent="0.2">
      <c r="A607" s="1"/>
      <c r="B607" s="1"/>
      <c r="C607" s="1"/>
      <c r="D607" s="15">
        <v>2020</v>
      </c>
      <c r="E607" s="3" t="s">
        <v>31</v>
      </c>
      <c r="F607" s="4" t="s">
        <v>5</v>
      </c>
      <c r="G607" s="5">
        <v>35855</v>
      </c>
      <c r="H607" s="16" t="s">
        <v>0</v>
      </c>
      <c r="I607" s="22" t="s">
        <v>68</v>
      </c>
      <c r="J607" s="67">
        <f t="shared" si="32"/>
        <v>65.949932863685689</v>
      </c>
      <c r="K607" s="25" t="s">
        <v>87</v>
      </c>
      <c r="L607" s="67">
        <f t="shared" si="33"/>
        <v>39.205502219695148</v>
      </c>
      <c r="M607" s="22" t="s">
        <v>110</v>
      </c>
      <c r="N607" s="67">
        <f>+G607/prosjeci!$C12*100</f>
        <v>43.3170472404083</v>
      </c>
    </row>
    <row r="608" spans="1:14" s="71" customFormat="1" ht="18.95" customHeight="1" x14ac:dyDescent="0.2">
      <c r="A608" s="1"/>
      <c r="B608" s="1"/>
      <c r="C608" s="1"/>
      <c r="D608" s="15">
        <v>2020</v>
      </c>
      <c r="E608" s="3" t="s">
        <v>31</v>
      </c>
      <c r="F608" s="6" t="s">
        <v>13</v>
      </c>
      <c r="G608" s="7">
        <v>35855</v>
      </c>
      <c r="H608" s="16" t="s">
        <v>0</v>
      </c>
      <c r="I608" s="21" t="s">
        <v>68</v>
      </c>
      <c r="J608" s="69">
        <f t="shared" si="32"/>
        <v>65.949932863685689</v>
      </c>
      <c r="K608" s="50" t="s">
        <v>88</v>
      </c>
      <c r="L608" s="69">
        <f t="shared" si="33"/>
        <v>39.216222423957383</v>
      </c>
      <c r="M608" s="21" t="s">
        <v>110</v>
      </c>
      <c r="N608" s="69">
        <f>+G608/prosjeci!$C13*100</f>
        <v>43.371322469502175</v>
      </c>
    </row>
    <row r="609" spans="1:14" s="71" customFormat="1" ht="18.95" customHeight="1" x14ac:dyDescent="0.2">
      <c r="A609" s="1"/>
      <c r="B609" s="1"/>
      <c r="C609" s="1"/>
      <c r="D609" s="15">
        <v>2020</v>
      </c>
      <c r="E609" s="3" t="s">
        <v>31</v>
      </c>
      <c r="F609" s="8" t="s">
        <v>14</v>
      </c>
      <c r="G609" s="10"/>
      <c r="H609" s="16" t="s">
        <v>0</v>
      </c>
      <c r="I609" s="22" t="s">
        <v>68</v>
      </c>
      <c r="J609" s="67"/>
      <c r="K609" s="25" t="s">
        <v>87</v>
      </c>
      <c r="L609" s="67"/>
      <c r="M609" s="25" t="s">
        <v>109</v>
      </c>
      <c r="N609" s="67"/>
    </row>
    <row r="610" spans="1:14" s="71" customFormat="1" ht="18.95" customHeight="1" x14ac:dyDescent="0.2">
      <c r="A610" s="1"/>
      <c r="B610" s="1"/>
      <c r="C610" s="1"/>
      <c r="D610" s="15">
        <v>2020</v>
      </c>
      <c r="E610" s="3" t="s">
        <v>31</v>
      </c>
      <c r="F610" s="6" t="s">
        <v>15</v>
      </c>
      <c r="G610" s="10"/>
      <c r="H610" s="16" t="s">
        <v>0</v>
      </c>
      <c r="I610" s="21" t="s">
        <v>68</v>
      </c>
      <c r="J610" s="69"/>
      <c r="K610" s="26" t="s">
        <v>87</v>
      </c>
      <c r="L610" s="69"/>
      <c r="M610" s="21" t="s">
        <v>110</v>
      </c>
      <c r="N610" s="69"/>
    </row>
    <row r="611" spans="1:14" s="71" customFormat="1" ht="18.95" customHeight="1" x14ac:dyDescent="0.2">
      <c r="A611" s="1"/>
      <c r="B611" s="1"/>
      <c r="C611" s="1"/>
      <c r="D611" s="15">
        <v>2020</v>
      </c>
      <c r="E611" s="3" t="s">
        <v>31</v>
      </c>
      <c r="F611" s="4" t="s">
        <v>2</v>
      </c>
      <c r="G611" s="11">
        <v>470.3</v>
      </c>
      <c r="H611" s="16" t="s">
        <v>1</v>
      </c>
      <c r="I611" s="22" t="s">
        <v>68</v>
      </c>
      <c r="J611" s="67">
        <f t="shared" si="32"/>
        <v>93.685258964143429</v>
      </c>
      <c r="K611" s="25" t="s">
        <v>87</v>
      </c>
      <c r="L611" s="67">
        <f t="shared" si="33"/>
        <v>105.85190186810713</v>
      </c>
      <c r="M611" s="22" t="s">
        <v>110</v>
      </c>
      <c r="N611" s="67">
        <f>+G611/prosjeci!$C16*100</f>
        <v>103.62074030552293</v>
      </c>
    </row>
    <row r="612" spans="1:14" s="71" customFormat="1" ht="18.95" customHeight="1" x14ac:dyDescent="0.2">
      <c r="A612" s="1"/>
      <c r="B612" s="1"/>
      <c r="C612" s="1"/>
      <c r="D612" s="15">
        <v>2020</v>
      </c>
      <c r="E612" s="3" t="s">
        <v>31</v>
      </c>
      <c r="F612" s="6" t="s">
        <v>6</v>
      </c>
      <c r="G612" s="12">
        <v>236.3</v>
      </c>
      <c r="H612" s="16" t="s">
        <v>1</v>
      </c>
      <c r="I612" s="21" t="s">
        <v>68</v>
      </c>
      <c r="J612" s="69">
        <f t="shared" si="32"/>
        <v>67.360319270239458</v>
      </c>
      <c r="K612" s="50" t="s">
        <v>88</v>
      </c>
      <c r="L612" s="69">
        <f t="shared" si="33"/>
        <v>68.176572417772647</v>
      </c>
      <c r="M612" s="21" t="s">
        <v>110</v>
      </c>
      <c r="N612" s="69">
        <f>+G612/prosjeci!$C17*100</f>
        <v>69.528970404335155</v>
      </c>
    </row>
    <row r="613" spans="1:14" s="71" customFormat="1" ht="18.95" customHeight="1" x14ac:dyDescent="0.2">
      <c r="A613" s="1"/>
      <c r="B613" s="1"/>
      <c r="C613" s="1"/>
      <c r="D613" s="15">
        <v>2020</v>
      </c>
      <c r="E613" s="3" t="s">
        <v>31</v>
      </c>
      <c r="F613" s="8" t="s">
        <v>7</v>
      </c>
      <c r="G613" s="12"/>
      <c r="H613" s="16" t="s">
        <v>1</v>
      </c>
      <c r="I613" s="22" t="s">
        <v>68</v>
      </c>
      <c r="J613" s="67"/>
      <c r="K613" s="25" t="s">
        <v>87</v>
      </c>
      <c r="L613" s="67"/>
      <c r="M613" s="25" t="s">
        <v>109</v>
      </c>
      <c r="N613" s="67"/>
    </row>
    <row r="614" spans="1:14" s="71" customFormat="1" ht="18.95" customHeight="1" x14ac:dyDescent="0.2">
      <c r="A614" s="1"/>
      <c r="B614" s="1"/>
      <c r="C614" s="1"/>
      <c r="D614" s="15">
        <v>2020</v>
      </c>
      <c r="E614" s="3" t="s">
        <v>31</v>
      </c>
      <c r="F614" s="6" t="s">
        <v>8</v>
      </c>
      <c r="G614" s="12">
        <v>84.1</v>
      </c>
      <c r="H614" s="16" t="s">
        <v>1</v>
      </c>
      <c r="I614" s="21" t="s">
        <v>68</v>
      </c>
      <c r="J614" s="69">
        <f t="shared" ref="J614:J677" si="34">+G614/G586*100</f>
        <v>111.68658698539176</v>
      </c>
      <c r="K614" s="26" t="s">
        <v>87</v>
      </c>
      <c r="L614" s="69">
        <f t="shared" ref="L614:L622" si="35">+G614/G278*100</f>
        <v>136.08414239482201</v>
      </c>
      <c r="M614" s="21" t="s">
        <v>110</v>
      </c>
      <c r="N614" s="69">
        <f>+G614/prosjeci!$C19*100</f>
        <v>101.57004830917874</v>
      </c>
    </row>
    <row r="615" spans="1:14" s="71" customFormat="1" ht="18.95" customHeight="1" x14ac:dyDescent="0.2">
      <c r="A615" s="1"/>
      <c r="B615" s="1"/>
      <c r="C615" s="1"/>
      <c r="D615" s="15">
        <v>2020</v>
      </c>
      <c r="E615" s="3" t="s">
        <v>31</v>
      </c>
      <c r="F615" s="8" t="s">
        <v>9</v>
      </c>
      <c r="G615" s="12">
        <v>149.9</v>
      </c>
      <c r="H615" s="16" t="s">
        <v>1</v>
      </c>
      <c r="I615" s="22" t="s">
        <v>68</v>
      </c>
      <c r="J615" s="67">
        <f t="shared" si="34"/>
        <v>197.49670619235835</v>
      </c>
      <c r="K615" s="25" t="s">
        <v>87</v>
      </c>
      <c r="L615" s="67">
        <v>300</v>
      </c>
      <c r="M615" s="22" t="s">
        <v>110</v>
      </c>
      <c r="N615" s="67">
        <v>300</v>
      </c>
    </row>
    <row r="616" spans="1:14" s="71" customFormat="1" ht="18.95" customHeight="1" x14ac:dyDescent="0.2">
      <c r="A616" s="1"/>
      <c r="B616" s="1"/>
      <c r="C616" s="1"/>
      <c r="D616" s="15">
        <v>2020</v>
      </c>
      <c r="E616" s="3" t="s">
        <v>31</v>
      </c>
      <c r="F616" s="6" t="s">
        <v>10</v>
      </c>
      <c r="G616" s="12"/>
      <c r="H616" s="16" t="s">
        <v>1</v>
      </c>
      <c r="I616" s="21" t="s">
        <v>68</v>
      </c>
      <c r="J616" s="69"/>
      <c r="K616" s="50" t="s">
        <v>88</v>
      </c>
      <c r="L616" s="69"/>
      <c r="M616" s="21" t="s">
        <v>110</v>
      </c>
      <c r="N616" s="69"/>
    </row>
    <row r="617" spans="1:14" s="71" customFormat="1" ht="18.95" customHeight="1" x14ac:dyDescent="0.2">
      <c r="A617" s="1"/>
      <c r="B617" s="1"/>
      <c r="C617" s="1"/>
      <c r="D617" s="15">
        <v>2020</v>
      </c>
      <c r="E617" s="3" t="s">
        <v>31</v>
      </c>
      <c r="F617" s="4" t="s">
        <v>3</v>
      </c>
      <c r="G617" s="11">
        <v>229.4</v>
      </c>
      <c r="H617" s="16" t="s">
        <v>1</v>
      </c>
      <c r="I617" s="22" t="s">
        <v>68</v>
      </c>
      <c r="J617" s="67">
        <f t="shared" si="34"/>
        <v>149.15474642392718</v>
      </c>
      <c r="K617" s="25" t="s">
        <v>87</v>
      </c>
      <c r="L617" s="67">
        <f t="shared" si="35"/>
        <v>82.251703119397646</v>
      </c>
      <c r="M617" s="25" t="s">
        <v>109</v>
      </c>
      <c r="N617" s="67">
        <f>+G617/prosjeci!$C22*100</f>
        <v>252.94496002940369</v>
      </c>
    </row>
    <row r="618" spans="1:14" s="71" customFormat="1" ht="18.95" customHeight="1" x14ac:dyDescent="0.2">
      <c r="A618" s="1"/>
      <c r="B618" s="1"/>
      <c r="C618" s="1"/>
      <c r="D618" s="15">
        <v>2020</v>
      </c>
      <c r="E618" s="3" t="s">
        <v>31</v>
      </c>
      <c r="F618" s="6" t="s">
        <v>11</v>
      </c>
      <c r="G618" s="12">
        <v>227</v>
      </c>
      <c r="H618" s="16" t="s">
        <v>1</v>
      </c>
      <c r="I618" s="21" t="s">
        <v>68</v>
      </c>
      <c r="J618" s="69">
        <f t="shared" si="34"/>
        <v>148.36601307189542</v>
      </c>
      <c r="K618" s="26" t="s">
        <v>87</v>
      </c>
      <c r="L618" s="69">
        <f t="shared" si="35"/>
        <v>85.789871504157205</v>
      </c>
      <c r="M618" s="21" t="s">
        <v>110</v>
      </c>
      <c r="N618" s="69">
        <f>+G618/prosjeci!$C23*100</f>
        <v>259.82449446776042</v>
      </c>
    </row>
    <row r="619" spans="1:14" s="71" customFormat="1" ht="18.95" customHeight="1" x14ac:dyDescent="0.2">
      <c r="A619" s="1"/>
      <c r="B619" s="1"/>
      <c r="C619" s="1"/>
      <c r="D619" s="15">
        <v>2020</v>
      </c>
      <c r="E619" s="3" t="s">
        <v>31</v>
      </c>
      <c r="F619" s="8" t="s">
        <v>12</v>
      </c>
      <c r="G619" s="12">
        <v>2.4</v>
      </c>
      <c r="H619" s="16" t="s">
        <v>1</v>
      </c>
      <c r="I619" s="22" t="s">
        <v>68</v>
      </c>
      <c r="J619" s="67">
        <f t="shared" si="34"/>
        <v>299.99999999999994</v>
      </c>
      <c r="K619" s="25" t="s">
        <v>87</v>
      </c>
      <c r="L619" s="67">
        <f t="shared" si="35"/>
        <v>16.78321678321678</v>
      </c>
      <c r="M619" s="22" t="s">
        <v>110</v>
      </c>
      <c r="N619" s="67">
        <f>+G619/prosjeci!$C24*100</f>
        <v>72.180451127819552</v>
      </c>
    </row>
    <row r="620" spans="1:14" s="71" customFormat="1" ht="18.95" customHeight="1" x14ac:dyDescent="0.2">
      <c r="A620" s="1"/>
      <c r="B620" s="1"/>
      <c r="C620" s="1"/>
      <c r="D620" s="15">
        <v>2020</v>
      </c>
      <c r="E620" s="3" t="s">
        <v>31</v>
      </c>
      <c r="F620" s="9" t="s">
        <v>4</v>
      </c>
      <c r="G620" s="11">
        <v>54.6</v>
      </c>
      <c r="H620" s="16" t="s">
        <v>1</v>
      </c>
      <c r="I620" s="21" t="s">
        <v>68</v>
      </c>
      <c r="J620" s="69">
        <f t="shared" si="34"/>
        <v>128.77358490566039</v>
      </c>
      <c r="K620" s="50" t="s">
        <v>88</v>
      </c>
      <c r="L620" s="69">
        <f t="shared" si="35"/>
        <v>111.20162932790222</v>
      </c>
      <c r="M620" s="21" t="s">
        <v>110</v>
      </c>
      <c r="N620" s="69">
        <f>+G620/prosjeci!$C25*100</f>
        <v>134.89808523780113</v>
      </c>
    </row>
    <row r="621" spans="1:14" s="71" customFormat="1" ht="18.95" customHeight="1" x14ac:dyDescent="0.2">
      <c r="A621" s="1"/>
      <c r="B621" s="1"/>
      <c r="C621" s="1"/>
      <c r="D621" s="15">
        <v>2020</v>
      </c>
      <c r="E621" s="3" t="s">
        <v>31</v>
      </c>
      <c r="F621" s="4" t="s">
        <v>5</v>
      </c>
      <c r="G621" s="11">
        <v>72.7</v>
      </c>
      <c r="H621" s="16" t="s">
        <v>1</v>
      </c>
      <c r="I621" s="22" t="s">
        <v>68</v>
      </c>
      <c r="J621" s="67">
        <f t="shared" si="34"/>
        <v>65.260323159784562</v>
      </c>
      <c r="K621" s="25" t="s">
        <v>87</v>
      </c>
      <c r="L621" s="67">
        <f t="shared" si="35"/>
        <v>48.923283983849267</v>
      </c>
      <c r="M621" s="25" t="s">
        <v>109</v>
      </c>
      <c r="N621" s="67">
        <f>+G621/prosjeci!$C26*100</f>
        <v>52.383811696889637</v>
      </c>
    </row>
    <row r="622" spans="1:14" s="71" customFormat="1" ht="18.95" customHeight="1" x14ac:dyDescent="0.2">
      <c r="A622" s="1"/>
      <c r="B622" s="1"/>
      <c r="C622" s="1"/>
      <c r="D622" s="15">
        <v>2020</v>
      </c>
      <c r="E622" s="3" t="s">
        <v>31</v>
      </c>
      <c r="F622" s="6" t="s">
        <v>13</v>
      </c>
      <c r="G622" s="12">
        <v>72.7</v>
      </c>
      <c r="H622" s="16" t="s">
        <v>1</v>
      </c>
      <c r="I622" s="21" t="s">
        <v>68</v>
      </c>
      <c r="J622" s="69">
        <f t="shared" si="34"/>
        <v>65.260323159784562</v>
      </c>
      <c r="K622" s="26" t="s">
        <v>87</v>
      </c>
      <c r="L622" s="69">
        <f t="shared" si="35"/>
        <v>49.022252191503704</v>
      </c>
      <c r="M622" s="21" t="s">
        <v>110</v>
      </c>
      <c r="N622" s="69">
        <f>+G622/prosjeci!$C27*100</f>
        <v>52.719361856417692</v>
      </c>
    </row>
    <row r="623" spans="1:14" s="71" customFormat="1" ht="18.95" customHeight="1" x14ac:dyDescent="0.2">
      <c r="A623" s="1"/>
      <c r="B623" s="1"/>
      <c r="C623" s="1"/>
      <c r="D623" s="15">
        <v>2020</v>
      </c>
      <c r="E623" s="3" t="s">
        <v>31</v>
      </c>
      <c r="F623" s="8" t="s">
        <v>14</v>
      </c>
      <c r="G623" s="10"/>
      <c r="H623" s="16" t="s">
        <v>1</v>
      </c>
      <c r="I623" s="22" t="s">
        <v>68</v>
      </c>
      <c r="J623" s="67"/>
      <c r="K623" s="25" t="s">
        <v>87</v>
      </c>
      <c r="L623" s="67"/>
      <c r="M623" s="22" t="s">
        <v>110</v>
      </c>
      <c r="N623" s="67"/>
    </row>
    <row r="624" spans="1:14" s="71" customFormat="1" ht="18.95" customHeight="1" x14ac:dyDescent="0.2">
      <c r="A624" s="1"/>
      <c r="B624" s="1"/>
      <c r="C624" s="1"/>
      <c r="D624" s="15">
        <v>2020</v>
      </c>
      <c r="E624" s="3" t="s">
        <v>31</v>
      </c>
      <c r="F624" s="6" t="s">
        <v>15</v>
      </c>
      <c r="G624" s="12"/>
      <c r="H624" s="16" t="s">
        <v>1</v>
      </c>
      <c r="I624" s="21" t="s">
        <v>68</v>
      </c>
      <c r="J624" s="69"/>
      <c r="K624" s="50" t="s">
        <v>88</v>
      </c>
      <c r="L624" s="69"/>
      <c r="M624" s="21" t="s">
        <v>110</v>
      </c>
      <c r="N624" s="69"/>
    </row>
    <row r="625" spans="1:14" s="71" customFormat="1" ht="18.95" customHeight="1" x14ac:dyDescent="0.2">
      <c r="A625" s="1"/>
      <c r="B625" s="1"/>
      <c r="C625" s="1"/>
      <c r="D625" s="15">
        <v>2020</v>
      </c>
      <c r="E625" s="3" t="s">
        <v>32</v>
      </c>
      <c r="F625" s="4" t="s">
        <v>2</v>
      </c>
      <c r="G625" s="5">
        <v>2861</v>
      </c>
      <c r="H625" s="16" t="s">
        <v>0</v>
      </c>
      <c r="I625" s="22" t="s">
        <v>69</v>
      </c>
      <c r="J625" s="67">
        <f t="shared" si="34"/>
        <v>119.05950894714941</v>
      </c>
      <c r="K625" s="25" t="s">
        <v>89</v>
      </c>
      <c r="L625" s="67">
        <f>+G625/G289*100</f>
        <v>108.04380664652568</v>
      </c>
      <c r="M625" s="25" t="s">
        <v>111</v>
      </c>
      <c r="N625" s="67">
        <f>+G625/prosjeci!$C2*100</f>
        <v>110.15143737166323</v>
      </c>
    </row>
    <row r="626" spans="1:14" s="71" customFormat="1" ht="18.95" customHeight="1" x14ac:dyDescent="0.2">
      <c r="A626" s="1"/>
      <c r="B626" s="1"/>
      <c r="C626" s="1"/>
      <c r="D626" s="15">
        <v>2020</v>
      </c>
      <c r="E626" s="3" t="s">
        <v>32</v>
      </c>
      <c r="F626" s="6" t="s">
        <v>6</v>
      </c>
      <c r="G626" s="7">
        <v>2215</v>
      </c>
      <c r="H626" s="16" t="s">
        <v>0</v>
      </c>
      <c r="I626" s="21" t="s">
        <v>69</v>
      </c>
      <c r="J626" s="69">
        <f t="shared" si="34"/>
        <v>140.01264222503161</v>
      </c>
      <c r="K626" s="26" t="s">
        <v>89</v>
      </c>
      <c r="L626" s="69">
        <f t="shared" ref="L626:L680" si="36">+G626/G290*100</f>
        <v>105.72792362768497</v>
      </c>
      <c r="M626" s="21" t="s">
        <v>112</v>
      </c>
      <c r="N626" s="69">
        <f>+G626/prosjeci!$C3*100</f>
        <v>103.29550753925074</v>
      </c>
    </row>
    <row r="627" spans="1:14" s="71" customFormat="1" ht="18.95" customHeight="1" x14ac:dyDescent="0.2">
      <c r="A627" s="1"/>
      <c r="B627" s="1"/>
      <c r="C627" s="1"/>
      <c r="D627" s="15">
        <v>2020</v>
      </c>
      <c r="E627" s="3" t="s">
        <v>32</v>
      </c>
      <c r="F627" s="8" t="s">
        <v>7</v>
      </c>
      <c r="G627" s="7"/>
      <c r="H627" s="16" t="s">
        <v>0</v>
      </c>
      <c r="I627" s="22" t="s">
        <v>69</v>
      </c>
      <c r="J627" s="67"/>
      <c r="K627" s="25" t="s">
        <v>89</v>
      </c>
      <c r="L627" s="67"/>
      <c r="M627" s="22" t="s">
        <v>112</v>
      </c>
      <c r="N627" s="67"/>
    </row>
    <row r="628" spans="1:14" s="71" customFormat="1" ht="18.95" customHeight="1" x14ac:dyDescent="0.2">
      <c r="A628" s="1"/>
      <c r="B628" s="1"/>
      <c r="C628" s="1"/>
      <c r="D628" s="15">
        <v>2020</v>
      </c>
      <c r="E628" s="3" t="s">
        <v>32</v>
      </c>
      <c r="F628" s="6" t="s">
        <v>8</v>
      </c>
      <c r="G628" s="7">
        <v>455</v>
      </c>
      <c r="H628" s="16" t="s">
        <v>0</v>
      </c>
      <c r="I628" s="21" t="s">
        <v>69</v>
      </c>
      <c r="J628" s="69">
        <f t="shared" si="34"/>
        <v>139.57055214723925</v>
      </c>
      <c r="K628" s="50" t="s">
        <v>90</v>
      </c>
      <c r="L628" s="69">
        <f t="shared" si="36"/>
        <v>140</v>
      </c>
      <c r="M628" s="21" t="s">
        <v>112</v>
      </c>
      <c r="N628" s="69">
        <f>+G628/prosjeci!$C5*100</f>
        <v>132.33155598642753</v>
      </c>
    </row>
    <row r="629" spans="1:14" s="71" customFormat="1" ht="18.95" customHeight="1" x14ac:dyDescent="0.2">
      <c r="A629" s="1"/>
      <c r="B629" s="1"/>
      <c r="C629" s="1"/>
      <c r="D629" s="15">
        <v>2020</v>
      </c>
      <c r="E629" s="3" t="s">
        <v>32</v>
      </c>
      <c r="F629" s="8" t="s">
        <v>9</v>
      </c>
      <c r="G629" s="7">
        <v>191</v>
      </c>
      <c r="H629" s="16" t="s">
        <v>0</v>
      </c>
      <c r="I629" s="22" t="s">
        <v>69</v>
      </c>
      <c r="J629" s="67">
        <f t="shared" si="34"/>
        <v>38.585858585858581</v>
      </c>
      <c r="K629" s="25" t="s">
        <v>89</v>
      </c>
      <c r="L629" s="67">
        <f t="shared" si="36"/>
        <v>84.888888888888886</v>
      </c>
      <c r="M629" s="25" t="s">
        <v>111</v>
      </c>
      <c r="N629" s="67">
        <f>+G629/prosjeci!$C6*100</f>
        <v>181.76050753370342</v>
      </c>
    </row>
    <row r="630" spans="1:14" s="71" customFormat="1" ht="18.95" customHeight="1" x14ac:dyDescent="0.2">
      <c r="A630" s="1"/>
      <c r="B630" s="1"/>
      <c r="C630" s="1"/>
      <c r="D630" s="15">
        <v>2020</v>
      </c>
      <c r="E630" s="3" t="s">
        <v>32</v>
      </c>
      <c r="F630" s="6" t="s">
        <v>10</v>
      </c>
      <c r="G630" s="7"/>
      <c r="H630" s="16" t="s">
        <v>0</v>
      </c>
      <c r="I630" s="21" t="s">
        <v>69</v>
      </c>
      <c r="J630" s="69"/>
      <c r="K630" s="26" t="s">
        <v>89</v>
      </c>
      <c r="L630" s="69"/>
      <c r="M630" s="21" t="s">
        <v>112</v>
      </c>
      <c r="N630" s="69"/>
    </row>
    <row r="631" spans="1:14" s="71" customFormat="1" ht="18.95" customHeight="1" x14ac:dyDescent="0.2">
      <c r="A631" s="1"/>
      <c r="B631" s="1"/>
      <c r="C631" s="1"/>
      <c r="D631" s="15">
        <v>2020</v>
      </c>
      <c r="E631" s="3" t="s">
        <v>32</v>
      </c>
      <c r="F631" s="4" t="s">
        <v>3</v>
      </c>
      <c r="G631" s="5">
        <v>2950</v>
      </c>
      <c r="H631" s="16" t="s">
        <v>0</v>
      </c>
      <c r="I631" s="22" t="s">
        <v>69</v>
      </c>
      <c r="J631" s="67">
        <f t="shared" si="34"/>
        <v>29.725916968964128</v>
      </c>
      <c r="K631" s="25" t="s">
        <v>89</v>
      </c>
      <c r="L631" s="67">
        <f t="shared" si="36"/>
        <v>61.948761024779508</v>
      </c>
      <c r="M631" s="22" t="s">
        <v>112</v>
      </c>
      <c r="N631" s="67">
        <f>+G631/prosjeci!$C8*100</f>
        <v>69.565900917719659</v>
      </c>
    </row>
    <row r="632" spans="1:14" s="71" customFormat="1" ht="18.95" customHeight="1" x14ac:dyDescent="0.2">
      <c r="A632" s="1"/>
      <c r="B632" s="1"/>
      <c r="C632" s="1"/>
      <c r="D632" s="15">
        <v>2020</v>
      </c>
      <c r="E632" s="3" t="s">
        <v>32</v>
      </c>
      <c r="F632" s="6" t="s">
        <v>11</v>
      </c>
      <c r="G632" s="7">
        <v>2529</v>
      </c>
      <c r="H632" s="16" t="s">
        <v>0</v>
      </c>
      <c r="I632" s="21" t="s">
        <v>69</v>
      </c>
      <c r="J632" s="69">
        <f t="shared" si="34"/>
        <v>25.693386162755257</v>
      </c>
      <c r="K632" s="50" t="s">
        <v>90</v>
      </c>
      <c r="L632" s="69">
        <f t="shared" si="36"/>
        <v>56.754937163375232</v>
      </c>
      <c r="M632" s="21" t="s">
        <v>112</v>
      </c>
      <c r="N632" s="69">
        <f>+G632/prosjeci!$C9*100</f>
        <v>61.728093727117404</v>
      </c>
    </row>
    <row r="633" spans="1:14" s="71" customFormat="1" ht="18.95" customHeight="1" x14ac:dyDescent="0.2">
      <c r="A633" s="1"/>
      <c r="B633" s="1"/>
      <c r="C633" s="1"/>
      <c r="D633" s="15">
        <v>2020</v>
      </c>
      <c r="E633" s="3" t="s">
        <v>32</v>
      </c>
      <c r="F633" s="8" t="s">
        <v>12</v>
      </c>
      <c r="G633" s="7">
        <v>421</v>
      </c>
      <c r="H633" s="16" t="s">
        <v>0</v>
      </c>
      <c r="I633" s="22" t="s">
        <v>69</v>
      </c>
      <c r="J633" s="67">
        <v>300</v>
      </c>
      <c r="K633" s="25" t="s">
        <v>89</v>
      </c>
      <c r="L633" s="67">
        <f t="shared" si="36"/>
        <v>137.58169934640523</v>
      </c>
      <c r="M633" s="25" t="s">
        <v>111</v>
      </c>
      <c r="N633" s="67">
        <f>+G633/prosjeci!$C10*100</f>
        <v>293.20951828206614</v>
      </c>
    </row>
    <row r="634" spans="1:14" s="71" customFormat="1" ht="18.95" customHeight="1" x14ac:dyDescent="0.2">
      <c r="A634" s="1"/>
      <c r="B634" s="1"/>
      <c r="C634" s="1"/>
      <c r="D634" s="15">
        <v>2020</v>
      </c>
      <c r="E634" s="3" t="s">
        <v>32</v>
      </c>
      <c r="F634" s="9" t="s">
        <v>4</v>
      </c>
      <c r="G634" s="5">
        <v>1507</v>
      </c>
      <c r="H634" s="16" t="s">
        <v>0</v>
      </c>
      <c r="I634" s="21" t="s">
        <v>69</v>
      </c>
      <c r="J634" s="69">
        <f t="shared" si="34"/>
        <v>112.12797619047619</v>
      </c>
      <c r="K634" s="26" t="s">
        <v>89</v>
      </c>
      <c r="L634" s="69">
        <f t="shared" si="36"/>
        <v>59.920477137176945</v>
      </c>
      <c r="M634" s="21" t="s">
        <v>112</v>
      </c>
      <c r="N634" s="69">
        <f>+G634/prosjeci!$C11*100</f>
        <v>88.145837395203742</v>
      </c>
    </row>
    <row r="635" spans="1:14" s="71" customFormat="1" ht="18.95" customHeight="1" x14ac:dyDescent="0.2">
      <c r="A635" s="1"/>
      <c r="B635" s="1"/>
      <c r="C635" s="1"/>
      <c r="D635" s="15">
        <v>2020</v>
      </c>
      <c r="E635" s="3" t="s">
        <v>32</v>
      </c>
      <c r="F635" s="4" t="s">
        <v>5</v>
      </c>
      <c r="G635" s="5">
        <v>55232</v>
      </c>
      <c r="H635" s="16" t="s">
        <v>0</v>
      </c>
      <c r="I635" s="22" t="s">
        <v>69</v>
      </c>
      <c r="J635" s="67">
        <f t="shared" si="34"/>
        <v>154.04267187282107</v>
      </c>
      <c r="K635" s="25" t="s">
        <v>89</v>
      </c>
      <c r="L635" s="67">
        <f t="shared" si="36"/>
        <v>61.602980213700953</v>
      </c>
      <c r="M635" s="22" t="s">
        <v>112</v>
      </c>
      <c r="N635" s="67">
        <f>+G635/prosjeci!$C12*100</f>
        <v>66.726736945537056</v>
      </c>
    </row>
    <row r="636" spans="1:14" s="71" customFormat="1" ht="18.95" customHeight="1" x14ac:dyDescent="0.2">
      <c r="A636" s="1"/>
      <c r="B636" s="1"/>
      <c r="C636" s="1"/>
      <c r="D636" s="15">
        <v>2020</v>
      </c>
      <c r="E636" s="3" t="s">
        <v>32</v>
      </c>
      <c r="F636" s="6" t="s">
        <v>13</v>
      </c>
      <c r="G636" s="7">
        <v>55232</v>
      </c>
      <c r="H636" s="16" t="s">
        <v>0</v>
      </c>
      <c r="I636" s="21" t="s">
        <v>69</v>
      </c>
      <c r="J636" s="69">
        <f t="shared" si="34"/>
        <v>154.04267187282107</v>
      </c>
      <c r="K636" s="50" t="s">
        <v>90</v>
      </c>
      <c r="L636" s="69">
        <f t="shared" si="36"/>
        <v>61.611226379314189</v>
      </c>
      <c r="M636" s="21" t="s">
        <v>112</v>
      </c>
      <c r="N636" s="69">
        <f>+G636/prosjeci!$C13*100</f>
        <v>66.810343958598366</v>
      </c>
    </row>
    <row r="637" spans="1:14" s="71" customFormat="1" ht="18.95" customHeight="1" x14ac:dyDescent="0.2">
      <c r="A637" s="1"/>
      <c r="B637" s="1"/>
      <c r="C637" s="1"/>
      <c r="D637" s="15">
        <v>2020</v>
      </c>
      <c r="E637" s="3" t="s">
        <v>32</v>
      </c>
      <c r="F637" s="8" t="s">
        <v>14</v>
      </c>
      <c r="G637" s="10"/>
      <c r="H637" s="16" t="s">
        <v>0</v>
      </c>
      <c r="I637" s="22" t="s">
        <v>69</v>
      </c>
      <c r="J637" s="67"/>
      <c r="K637" s="25" t="s">
        <v>89</v>
      </c>
      <c r="L637" s="67"/>
      <c r="M637" s="25" t="s">
        <v>111</v>
      </c>
      <c r="N637" s="67"/>
    </row>
    <row r="638" spans="1:14" s="71" customFormat="1" ht="18.95" customHeight="1" x14ac:dyDescent="0.2">
      <c r="A638" s="1"/>
      <c r="B638" s="1"/>
      <c r="C638" s="1"/>
      <c r="D638" s="15">
        <v>2020</v>
      </c>
      <c r="E638" s="3" t="s">
        <v>32</v>
      </c>
      <c r="F638" s="6" t="s">
        <v>15</v>
      </c>
      <c r="G638" s="10"/>
      <c r="H638" s="16" t="s">
        <v>0</v>
      </c>
      <c r="I638" s="21" t="s">
        <v>69</v>
      </c>
      <c r="J638" s="69"/>
      <c r="K638" s="26" t="s">
        <v>89</v>
      </c>
      <c r="L638" s="69"/>
      <c r="M638" s="21" t="s">
        <v>112</v>
      </c>
      <c r="N638" s="69"/>
    </row>
    <row r="639" spans="1:14" s="71" customFormat="1" ht="18.95" customHeight="1" x14ac:dyDescent="0.2">
      <c r="A639" s="1"/>
      <c r="B639" s="1"/>
      <c r="C639" s="1"/>
      <c r="D639" s="15">
        <v>2020</v>
      </c>
      <c r="E639" s="3" t="s">
        <v>32</v>
      </c>
      <c r="F639" s="4" t="s">
        <v>2</v>
      </c>
      <c r="G639" s="11">
        <v>574.66</v>
      </c>
      <c r="H639" s="16" t="s">
        <v>1</v>
      </c>
      <c r="I639" s="22" t="s">
        <v>69</v>
      </c>
      <c r="J639" s="67">
        <f t="shared" si="34"/>
        <v>122.19009143100148</v>
      </c>
      <c r="K639" s="25" t="s">
        <v>89</v>
      </c>
      <c r="L639" s="67">
        <f t="shared" si="36"/>
        <v>120.07104053489344</v>
      </c>
      <c r="M639" s="22" t="s">
        <v>112</v>
      </c>
      <c r="N639" s="67">
        <f>+G639/prosjeci!$C16*100</f>
        <v>126.61427732079906</v>
      </c>
    </row>
    <row r="640" spans="1:14" s="71" customFormat="1" ht="18.95" customHeight="1" x14ac:dyDescent="0.2">
      <c r="A640" s="1"/>
      <c r="B640" s="1"/>
      <c r="C640" s="1"/>
      <c r="D640" s="15">
        <v>2020</v>
      </c>
      <c r="E640" s="3" t="s">
        <v>32</v>
      </c>
      <c r="F640" s="6" t="s">
        <v>6</v>
      </c>
      <c r="G640" s="12">
        <v>406.4</v>
      </c>
      <c r="H640" s="16" t="s">
        <v>1</v>
      </c>
      <c r="I640" s="21" t="s">
        <v>69</v>
      </c>
      <c r="J640" s="69">
        <f t="shared" si="34"/>
        <v>171.9847651290732</v>
      </c>
      <c r="K640" s="50" t="s">
        <v>90</v>
      </c>
      <c r="L640" s="69">
        <f t="shared" si="36"/>
        <v>123.3009708737864</v>
      </c>
      <c r="M640" s="21" t="s">
        <v>112</v>
      </c>
      <c r="N640" s="69">
        <f>+G640/prosjeci!$C17*100</f>
        <v>119.57923644655861</v>
      </c>
    </row>
    <row r="641" spans="1:14" s="71" customFormat="1" ht="18.95" customHeight="1" x14ac:dyDescent="0.2">
      <c r="A641" s="1"/>
      <c r="B641" s="1"/>
      <c r="C641" s="1"/>
      <c r="D641" s="15">
        <v>2020</v>
      </c>
      <c r="E641" s="3" t="s">
        <v>32</v>
      </c>
      <c r="F641" s="8" t="s">
        <v>7</v>
      </c>
      <c r="G641" s="12"/>
      <c r="H641" s="16" t="s">
        <v>1</v>
      </c>
      <c r="I641" s="22" t="s">
        <v>69</v>
      </c>
      <c r="J641" s="67"/>
      <c r="K641" s="25" t="s">
        <v>89</v>
      </c>
      <c r="L641" s="67"/>
      <c r="M641" s="25" t="s">
        <v>111</v>
      </c>
      <c r="N641" s="67"/>
    </row>
    <row r="642" spans="1:14" s="71" customFormat="1" ht="18.95" customHeight="1" x14ac:dyDescent="0.2">
      <c r="A642" s="1"/>
      <c r="B642" s="1"/>
      <c r="C642" s="1"/>
      <c r="D642" s="15">
        <v>2020</v>
      </c>
      <c r="E642" s="3" t="s">
        <v>32</v>
      </c>
      <c r="F642" s="6" t="s">
        <v>8</v>
      </c>
      <c r="G642" s="12">
        <v>111.7</v>
      </c>
      <c r="H642" s="16" t="s">
        <v>1</v>
      </c>
      <c r="I642" s="21" t="s">
        <v>69</v>
      </c>
      <c r="J642" s="69">
        <f t="shared" si="34"/>
        <v>132.81807372175982</v>
      </c>
      <c r="K642" s="26" t="s">
        <v>89</v>
      </c>
      <c r="L642" s="69">
        <f t="shared" si="36"/>
        <v>138.93034825870646</v>
      </c>
      <c r="M642" s="21" t="s">
        <v>112</v>
      </c>
      <c r="N642" s="69">
        <f>+G642/prosjeci!$C19*100</f>
        <v>134.90338164251207</v>
      </c>
    </row>
    <row r="643" spans="1:14" s="71" customFormat="1" ht="18.95" customHeight="1" x14ac:dyDescent="0.2">
      <c r="A643" s="1"/>
      <c r="B643" s="1"/>
      <c r="C643" s="1"/>
      <c r="D643" s="15">
        <v>2020</v>
      </c>
      <c r="E643" s="3" t="s">
        <v>32</v>
      </c>
      <c r="F643" s="8" t="s">
        <v>9</v>
      </c>
      <c r="G643" s="12">
        <v>56.6</v>
      </c>
      <c r="H643" s="16" t="s">
        <v>1</v>
      </c>
      <c r="I643" s="22" t="s">
        <v>69</v>
      </c>
      <c r="J643" s="67">
        <f t="shared" si="34"/>
        <v>37.758505670446965</v>
      </c>
      <c r="K643" s="25" t="s">
        <v>89</v>
      </c>
      <c r="L643" s="67">
        <f t="shared" si="36"/>
        <v>83.235294117647058</v>
      </c>
      <c r="M643" s="22" t="s">
        <v>112</v>
      </c>
      <c r="N643" s="67">
        <f>+G643/prosjeci!$C20*100</f>
        <v>186.18421052631578</v>
      </c>
    </row>
    <row r="644" spans="1:14" s="71" customFormat="1" ht="18.95" customHeight="1" x14ac:dyDescent="0.2">
      <c r="A644" s="1"/>
      <c r="B644" s="1"/>
      <c r="C644" s="1"/>
      <c r="D644" s="15">
        <v>2020</v>
      </c>
      <c r="E644" s="3" t="s">
        <v>32</v>
      </c>
      <c r="F644" s="6" t="s">
        <v>10</v>
      </c>
      <c r="G644" s="12"/>
      <c r="H644" s="16" t="s">
        <v>1</v>
      </c>
      <c r="I644" s="21" t="s">
        <v>69</v>
      </c>
      <c r="J644" s="69"/>
      <c r="K644" s="50" t="s">
        <v>90</v>
      </c>
      <c r="L644" s="69"/>
      <c r="M644" s="21" t="s">
        <v>112</v>
      </c>
      <c r="N644" s="69"/>
    </row>
    <row r="645" spans="1:14" s="71" customFormat="1" ht="18.95" customHeight="1" x14ac:dyDescent="0.2">
      <c r="A645" s="1"/>
      <c r="B645" s="1"/>
      <c r="C645" s="1"/>
      <c r="D645" s="15">
        <v>2020</v>
      </c>
      <c r="E645" s="3" t="s">
        <v>32</v>
      </c>
      <c r="F645" s="4" t="s">
        <v>3</v>
      </c>
      <c r="G645" s="11">
        <v>69.3</v>
      </c>
      <c r="H645" s="16" t="s">
        <v>1</v>
      </c>
      <c r="I645" s="22" t="s">
        <v>69</v>
      </c>
      <c r="J645" s="67">
        <f t="shared" si="34"/>
        <v>30.209241499564076</v>
      </c>
      <c r="K645" s="25" t="s">
        <v>89</v>
      </c>
      <c r="L645" s="67">
        <f t="shared" si="36"/>
        <v>63.929889298892981</v>
      </c>
      <c r="M645" s="25" t="s">
        <v>111</v>
      </c>
      <c r="N645" s="67">
        <f>+G645/prosjeci!$C22*100</f>
        <v>76.412753836258389</v>
      </c>
    </row>
    <row r="646" spans="1:14" s="71" customFormat="1" ht="18.95" customHeight="1" x14ac:dyDescent="0.2">
      <c r="A646" s="1"/>
      <c r="B646" s="1"/>
      <c r="C646" s="1"/>
      <c r="D646" s="15">
        <v>2020</v>
      </c>
      <c r="E646" s="3" t="s">
        <v>32</v>
      </c>
      <c r="F646" s="6" t="s">
        <v>11</v>
      </c>
      <c r="G646" s="12">
        <v>57.2</v>
      </c>
      <c r="H646" s="16" t="s">
        <v>1</v>
      </c>
      <c r="I646" s="21" t="s">
        <v>69</v>
      </c>
      <c r="J646" s="69">
        <f t="shared" si="34"/>
        <v>25.198237885462554</v>
      </c>
      <c r="K646" s="26" t="s">
        <v>89</v>
      </c>
      <c r="L646" s="69">
        <f t="shared" si="36"/>
        <v>56.915422885572141</v>
      </c>
      <c r="M646" s="21" t="s">
        <v>112</v>
      </c>
      <c r="N646" s="69">
        <f>+G646/prosjeci!$C23*100</f>
        <v>65.471194200686753</v>
      </c>
    </row>
    <row r="647" spans="1:14" s="71" customFormat="1" ht="18.95" customHeight="1" x14ac:dyDescent="0.2">
      <c r="A647" s="1"/>
      <c r="B647" s="1"/>
      <c r="C647" s="1"/>
      <c r="D647" s="15">
        <v>2020</v>
      </c>
      <c r="E647" s="3" t="s">
        <v>32</v>
      </c>
      <c r="F647" s="8" t="s">
        <v>12</v>
      </c>
      <c r="G647" s="12">
        <v>12.1</v>
      </c>
      <c r="H647" s="16" t="s">
        <v>1</v>
      </c>
      <c r="I647" s="22" t="s">
        <v>69</v>
      </c>
      <c r="J647" s="67">
        <f t="shared" si="34"/>
        <v>504.16666666666669</v>
      </c>
      <c r="K647" s="25" t="s">
        <v>89</v>
      </c>
      <c r="L647" s="67">
        <f t="shared" si="36"/>
        <v>153.1645569620253</v>
      </c>
      <c r="M647" s="22" t="s">
        <v>112</v>
      </c>
      <c r="N647" s="67">
        <f>+G647/prosjeci!$C24*100</f>
        <v>363.90977443609023</v>
      </c>
    </row>
    <row r="648" spans="1:14" s="71" customFormat="1" ht="18.95" customHeight="1" x14ac:dyDescent="0.2">
      <c r="A648" s="1"/>
      <c r="B648" s="1"/>
      <c r="C648" s="1"/>
      <c r="D648" s="15">
        <v>2020</v>
      </c>
      <c r="E648" s="3" t="s">
        <v>32</v>
      </c>
      <c r="F648" s="9" t="s">
        <v>4</v>
      </c>
      <c r="G648" s="11">
        <v>77.5</v>
      </c>
      <c r="H648" s="16" t="s">
        <v>1</v>
      </c>
      <c r="I648" s="21" t="s">
        <v>69</v>
      </c>
      <c r="J648" s="69">
        <f t="shared" si="34"/>
        <v>141.94139194139194</v>
      </c>
      <c r="K648" s="50" t="s">
        <v>90</v>
      </c>
      <c r="L648" s="69">
        <f t="shared" si="36"/>
        <v>144.85981308411215</v>
      </c>
      <c r="M648" s="21" t="s">
        <v>112</v>
      </c>
      <c r="N648" s="69">
        <f>+G648/prosjeci!$C25*100</f>
        <v>191.47621988882025</v>
      </c>
    </row>
    <row r="649" spans="1:14" s="71" customFormat="1" ht="18.95" customHeight="1" x14ac:dyDescent="0.2">
      <c r="A649" s="1"/>
      <c r="B649" s="1"/>
      <c r="C649" s="1"/>
      <c r="D649" s="15">
        <v>2020</v>
      </c>
      <c r="E649" s="3" t="s">
        <v>32</v>
      </c>
      <c r="F649" s="4" t="s">
        <v>5</v>
      </c>
      <c r="G649" s="11">
        <v>87.4</v>
      </c>
      <c r="H649" s="16" t="s">
        <v>1</v>
      </c>
      <c r="I649" s="22" t="s">
        <v>69</v>
      </c>
      <c r="J649" s="67">
        <f t="shared" si="34"/>
        <v>120.22008253094911</v>
      </c>
      <c r="K649" s="25" t="s">
        <v>89</v>
      </c>
      <c r="L649" s="67">
        <f t="shared" si="36"/>
        <v>58.539852645679836</v>
      </c>
      <c r="M649" s="25" t="s">
        <v>111</v>
      </c>
      <c r="N649" s="67">
        <f>+G649/prosjeci!$C26*100</f>
        <v>62.975861654857702</v>
      </c>
    </row>
    <row r="650" spans="1:14" s="71" customFormat="1" ht="18.95" customHeight="1" x14ac:dyDescent="0.2">
      <c r="A650" s="1"/>
      <c r="B650" s="1"/>
      <c r="C650" s="1"/>
      <c r="D650" s="15">
        <v>2020</v>
      </c>
      <c r="E650" s="3" t="s">
        <v>32</v>
      </c>
      <c r="F650" s="6" t="s">
        <v>13</v>
      </c>
      <c r="G650" s="12">
        <v>87.4</v>
      </c>
      <c r="H650" s="16" t="s">
        <v>1</v>
      </c>
      <c r="I650" s="21" t="s">
        <v>69</v>
      </c>
      <c r="J650" s="69">
        <f t="shared" si="34"/>
        <v>120.22008253094911</v>
      </c>
      <c r="K650" s="26" t="s">
        <v>89</v>
      </c>
      <c r="L650" s="69">
        <f t="shared" si="36"/>
        <v>58.579088471849872</v>
      </c>
      <c r="M650" s="21" t="s">
        <v>112</v>
      </c>
      <c r="N650" s="69">
        <f>+G650/prosjeci!$C27*100</f>
        <v>63.379260333575061</v>
      </c>
    </row>
    <row r="651" spans="1:14" s="71" customFormat="1" ht="18.95" customHeight="1" x14ac:dyDescent="0.2">
      <c r="A651" s="1"/>
      <c r="B651" s="1"/>
      <c r="C651" s="1"/>
      <c r="D651" s="15">
        <v>2020</v>
      </c>
      <c r="E651" s="3" t="s">
        <v>32</v>
      </c>
      <c r="F651" s="8" t="s">
        <v>14</v>
      </c>
      <c r="G651" s="10"/>
      <c r="H651" s="16" t="s">
        <v>1</v>
      </c>
      <c r="I651" s="22" t="s">
        <v>69</v>
      </c>
      <c r="J651" s="67"/>
      <c r="K651" s="25" t="s">
        <v>89</v>
      </c>
      <c r="L651" s="67"/>
      <c r="M651" s="22" t="s">
        <v>112</v>
      </c>
      <c r="N651" s="67"/>
    </row>
    <row r="652" spans="1:14" s="71" customFormat="1" ht="18.95" customHeight="1" x14ac:dyDescent="0.2">
      <c r="A652" s="1"/>
      <c r="B652" s="1"/>
      <c r="C652" s="1"/>
      <c r="D652" s="15">
        <v>2020</v>
      </c>
      <c r="E652" s="3" t="s">
        <v>32</v>
      </c>
      <c r="F652" s="6" t="s">
        <v>15</v>
      </c>
      <c r="G652" s="12"/>
      <c r="H652" s="16" t="s">
        <v>1</v>
      </c>
      <c r="I652" s="21" t="s">
        <v>69</v>
      </c>
      <c r="J652" s="69"/>
      <c r="K652" s="50" t="s">
        <v>90</v>
      </c>
      <c r="L652" s="69"/>
      <c r="M652" s="21" t="s">
        <v>112</v>
      </c>
      <c r="N652" s="69"/>
    </row>
    <row r="653" spans="1:14" s="71" customFormat="1" ht="18.95" customHeight="1" x14ac:dyDescent="0.2">
      <c r="A653" s="1"/>
      <c r="B653" s="1"/>
      <c r="C653" s="1"/>
      <c r="D653" s="15">
        <v>2020</v>
      </c>
      <c r="E653" s="3" t="s">
        <v>33</v>
      </c>
      <c r="F653" s="4" t="s">
        <v>2</v>
      </c>
      <c r="G653" s="5">
        <v>3075</v>
      </c>
      <c r="H653" s="16" t="s">
        <v>0</v>
      </c>
      <c r="I653" s="22" t="s">
        <v>70</v>
      </c>
      <c r="J653" s="67">
        <f t="shared" si="34"/>
        <v>107.47990213212164</v>
      </c>
      <c r="K653" s="25" t="s">
        <v>91</v>
      </c>
      <c r="L653" s="67">
        <f t="shared" si="36"/>
        <v>110.4129263913824</v>
      </c>
      <c r="M653" s="25" t="s">
        <v>113</v>
      </c>
      <c r="N653" s="67">
        <f>+G653/prosjeci!$C2*100</f>
        <v>118.3906570841889</v>
      </c>
    </row>
    <row r="654" spans="1:14" s="71" customFormat="1" ht="18.95" customHeight="1" x14ac:dyDescent="0.2">
      <c r="A654" s="1"/>
      <c r="B654" s="1"/>
      <c r="C654" s="1"/>
      <c r="D654" s="15">
        <v>2020</v>
      </c>
      <c r="E654" s="3" t="s">
        <v>33</v>
      </c>
      <c r="F654" s="6" t="s">
        <v>6</v>
      </c>
      <c r="G654" s="7">
        <v>2151</v>
      </c>
      <c r="H654" s="16" t="s">
        <v>0</v>
      </c>
      <c r="I654" s="21" t="s">
        <v>70</v>
      </c>
      <c r="J654" s="69">
        <f t="shared" si="34"/>
        <v>97.110609480812641</v>
      </c>
      <c r="K654" s="26" t="s">
        <v>91</v>
      </c>
      <c r="L654" s="69">
        <f t="shared" si="36"/>
        <v>97.374377546401092</v>
      </c>
      <c r="M654" s="21" t="s">
        <v>114</v>
      </c>
      <c r="N654" s="69">
        <f>+G654/prosjeci!$C3*100</f>
        <v>100.31089693766515</v>
      </c>
    </row>
    <row r="655" spans="1:14" s="71" customFormat="1" ht="18.95" customHeight="1" x14ac:dyDescent="0.2">
      <c r="A655" s="1"/>
      <c r="B655" s="1"/>
      <c r="C655" s="1"/>
      <c r="D655" s="15">
        <v>2020</v>
      </c>
      <c r="E655" s="3" t="s">
        <v>33</v>
      </c>
      <c r="F655" s="8" t="s">
        <v>7</v>
      </c>
      <c r="G655" s="7"/>
      <c r="H655" s="16" t="s">
        <v>0</v>
      </c>
      <c r="I655" s="22" t="s">
        <v>70</v>
      </c>
      <c r="J655" s="67"/>
      <c r="K655" s="25" t="s">
        <v>91</v>
      </c>
      <c r="L655" s="67"/>
      <c r="M655" s="22" t="s">
        <v>114</v>
      </c>
      <c r="N655" s="67"/>
    </row>
    <row r="656" spans="1:14" s="71" customFormat="1" ht="18.95" customHeight="1" x14ac:dyDescent="0.2">
      <c r="A656" s="1"/>
      <c r="B656" s="1"/>
      <c r="C656" s="1"/>
      <c r="D656" s="15">
        <v>2020</v>
      </c>
      <c r="E656" s="3" t="s">
        <v>33</v>
      </c>
      <c r="F656" s="6" t="s">
        <v>8</v>
      </c>
      <c r="G656" s="7">
        <v>598</v>
      </c>
      <c r="H656" s="16" t="s">
        <v>0</v>
      </c>
      <c r="I656" s="21" t="s">
        <v>70</v>
      </c>
      <c r="J656" s="69">
        <f t="shared" si="34"/>
        <v>131.42857142857142</v>
      </c>
      <c r="K656" s="50" t="s">
        <v>92</v>
      </c>
      <c r="L656" s="69">
        <f t="shared" si="36"/>
        <v>144.09638554216869</v>
      </c>
      <c r="M656" s="21" t="s">
        <v>114</v>
      </c>
      <c r="N656" s="69">
        <f>+G656/prosjeci!$C5*100</f>
        <v>173.92147358216189</v>
      </c>
    </row>
    <row r="657" spans="1:14" s="71" customFormat="1" ht="18.95" customHeight="1" x14ac:dyDescent="0.2">
      <c r="A657" s="1"/>
      <c r="B657" s="1"/>
      <c r="C657" s="1"/>
      <c r="D657" s="15">
        <v>2020</v>
      </c>
      <c r="E657" s="3" t="s">
        <v>33</v>
      </c>
      <c r="F657" s="8" t="s">
        <v>9</v>
      </c>
      <c r="G657" s="7">
        <v>326</v>
      </c>
      <c r="H657" s="16" t="s">
        <v>0</v>
      </c>
      <c r="I657" s="22" t="s">
        <v>70</v>
      </c>
      <c r="J657" s="67">
        <f t="shared" si="34"/>
        <v>170.68062827225131</v>
      </c>
      <c r="K657" s="25" t="s">
        <v>91</v>
      </c>
      <c r="L657" s="67">
        <f t="shared" si="36"/>
        <v>210.32258064516128</v>
      </c>
      <c r="M657" s="25" t="s">
        <v>113</v>
      </c>
      <c r="N657" s="67">
        <v>300</v>
      </c>
    </row>
    <row r="658" spans="1:14" s="71" customFormat="1" ht="18.95" customHeight="1" x14ac:dyDescent="0.2">
      <c r="A658" s="1"/>
      <c r="B658" s="1"/>
      <c r="C658" s="1"/>
      <c r="D658" s="15">
        <v>2020</v>
      </c>
      <c r="E658" s="3" t="s">
        <v>33</v>
      </c>
      <c r="F658" s="6" t="s">
        <v>10</v>
      </c>
      <c r="G658" s="7"/>
      <c r="H658" s="16" t="s">
        <v>0</v>
      </c>
      <c r="I658" s="21" t="s">
        <v>70</v>
      </c>
      <c r="J658" s="69"/>
      <c r="K658" s="26" t="s">
        <v>91</v>
      </c>
      <c r="L658" s="69"/>
      <c r="M658" s="21" t="s">
        <v>114</v>
      </c>
      <c r="N658" s="69"/>
    </row>
    <row r="659" spans="1:14" s="71" customFormat="1" ht="18.95" customHeight="1" x14ac:dyDescent="0.2">
      <c r="A659" s="1"/>
      <c r="B659" s="1"/>
      <c r="C659" s="1"/>
      <c r="D659" s="15">
        <v>2020</v>
      </c>
      <c r="E659" s="3" t="s">
        <v>33</v>
      </c>
      <c r="F659" s="4" t="s">
        <v>3</v>
      </c>
      <c r="G659" s="5">
        <v>2535</v>
      </c>
      <c r="H659" s="16" t="s">
        <v>0</v>
      </c>
      <c r="I659" s="22" t="s">
        <v>70</v>
      </c>
      <c r="J659" s="67">
        <f t="shared" si="34"/>
        <v>85.932203389830505</v>
      </c>
      <c r="K659" s="25" t="s">
        <v>91</v>
      </c>
      <c r="L659" s="67">
        <f t="shared" si="36"/>
        <v>72.9706390328152</v>
      </c>
      <c r="M659" s="22" t="s">
        <v>114</v>
      </c>
      <c r="N659" s="67">
        <f>+G659/prosjeci!$C8*100</f>
        <v>59.779511466582825</v>
      </c>
    </row>
    <row r="660" spans="1:14" s="71" customFormat="1" ht="18.95" customHeight="1" x14ac:dyDescent="0.2">
      <c r="A660" s="1"/>
      <c r="B660" s="1"/>
      <c r="C660" s="1"/>
      <c r="D660" s="15">
        <v>2020</v>
      </c>
      <c r="E660" s="3" t="s">
        <v>33</v>
      </c>
      <c r="F660" s="6" t="s">
        <v>11</v>
      </c>
      <c r="G660" s="7">
        <v>2488</v>
      </c>
      <c r="H660" s="16" t="s">
        <v>0</v>
      </c>
      <c r="I660" s="21" t="s">
        <v>70</v>
      </c>
      <c r="J660" s="69">
        <f t="shared" si="34"/>
        <v>98.378805852115462</v>
      </c>
      <c r="K660" s="50" t="s">
        <v>92</v>
      </c>
      <c r="L660" s="69">
        <f t="shared" si="36"/>
        <v>77.387247278382588</v>
      </c>
      <c r="M660" s="21" t="s">
        <v>114</v>
      </c>
      <c r="N660" s="69">
        <f>+G660/prosjeci!$C9*100</f>
        <v>60.72736148401269</v>
      </c>
    </row>
    <row r="661" spans="1:14" s="71" customFormat="1" ht="18.95" customHeight="1" x14ac:dyDescent="0.2">
      <c r="A661" s="1"/>
      <c r="B661" s="1"/>
      <c r="C661" s="1"/>
      <c r="D661" s="15">
        <v>2020</v>
      </c>
      <c r="E661" s="3" t="s">
        <v>33</v>
      </c>
      <c r="F661" s="8" t="s">
        <v>12</v>
      </c>
      <c r="G661" s="7">
        <v>47</v>
      </c>
      <c r="H661" s="16" t="s">
        <v>0</v>
      </c>
      <c r="I661" s="22" t="s">
        <v>70</v>
      </c>
      <c r="J661" s="67">
        <f t="shared" si="34"/>
        <v>11.163895486935866</v>
      </c>
      <c r="K661" s="25" t="s">
        <v>91</v>
      </c>
      <c r="L661" s="67">
        <f t="shared" si="36"/>
        <v>18.146718146718147</v>
      </c>
      <c r="M661" s="25" t="s">
        <v>113</v>
      </c>
      <c r="N661" s="67">
        <f>+G661/prosjeci!$C10*100</f>
        <v>32.733604178757979</v>
      </c>
    </row>
    <row r="662" spans="1:14" s="71" customFormat="1" ht="18.95" customHeight="1" x14ac:dyDescent="0.2">
      <c r="A662" s="1"/>
      <c r="B662" s="1"/>
      <c r="C662" s="1"/>
      <c r="D662" s="15">
        <v>2020</v>
      </c>
      <c r="E662" s="3" t="s">
        <v>33</v>
      </c>
      <c r="F662" s="9" t="s">
        <v>4</v>
      </c>
      <c r="G662" s="5">
        <v>3271</v>
      </c>
      <c r="H662" s="16" t="s">
        <v>0</v>
      </c>
      <c r="I662" s="21" t="s">
        <v>70</v>
      </c>
      <c r="J662" s="69">
        <f t="shared" si="34"/>
        <v>217.05374917053751</v>
      </c>
      <c r="K662" s="26" t="s">
        <v>91</v>
      </c>
      <c r="L662" s="69">
        <f t="shared" si="36"/>
        <v>105.89187439300744</v>
      </c>
      <c r="M662" s="21" t="s">
        <v>114</v>
      </c>
      <c r="N662" s="69">
        <f>+G662/prosjeci!$C11*100</f>
        <v>191.32384480405534</v>
      </c>
    </row>
    <row r="663" spans="1:14" s="71" customFormat="1" ht="18.95" customHeight="1" x14ac:dyDescent="0.2">
      <c r="A663" s="1"/>
      <c r="B663" s="1"/>
      <c r="C663" s="1"/>
      <c r="D663" s="15">
        <v>2020</v>
      </c>
      <c r="E663" s="3" t="s">
        <v>33</v>
      </c>
      <c r="F663" s="4" t="s">
        <v>5</v>
      </c>
      <c r="G663" s="5">
        <v>37381</v>
      </c>
      <c r="H663" s="16" t="s">
        <v>0</v>
      </c>
      <c r="I663" s="22" t="s">
        <v>70</v>
      </c>
      <c r="J663" s="67">
        <f t="shared" si="34"/>
        <v>67.679968134414835</v>
      </c>
      <c r="K663" s="25" t="s">
        <v>91</v>
      </c>
      <c r="L663" s="67">
        <f t="shared" si="36"/>
        <v>42.163619341958338</v>
      </c>
      <c r="M663" s="22" t="s">
        <v>114</v>
      </c>
      <c r="N663" s="67">
        <f>+G663/prosjeci!$C12*100</f>
        <v>45.160634301874289</v>
      </c>
    </row>
    <row r="664" spans="1:14" s="71" customFormat="1" ht="18.95" customHeight="1" x14ac:dyDescent="0.2">
      <c r="A664" s="1"/>
      <c r="B664" s="1"/>
      <c r="C664" s="1"/>
      <c r="D664" s="15">
        <v>2020</v>
      </c>
      <c r="E664" s="3" t="s">
        <v>33</v>
      </c>
      <c r="F664" s="6" t="s">
        <v>13</v>
      </c>
      <c r="G664" s="7">
        <v>36701</v>
      </c>
      <c r="H664" s="16" t="s">
        <v>0</v>
      </c>
      <c r="I664" s="21" t="s">
        <v>70</v>
      </c>
      <c r="J664" s="69">
        <f t="shared" si="34"/>
        <v>66.448797798377754</v>
      </c>
      <c r="K664" s="50" t="s">
        <v>92</v>
      </c>
      <c r="L664" s="69">
        <f t="shared" si="36"/>
        <v>41.671586883458986</v>
      </c>
      <c r="M664" s="21" t="s">
        <v>114</v>
      </c>
      <c r="N664" s="69">
        <f>+G664/prosjeci!$C13*100</f>
        <v>44.394670365449713</v>
      </c>
    </row>
    <row r="665" spans="1:14" s="71" customFormat="1" ht="18.95" customHeight="1" x14ac:dyDescent="0.2">
      <c r="A665" s="1"/>
      <c r="B665" s="1"/>
      <c r="C665" s="1"/>
      <c r="D665" s="15">
        <v>2020</v>
      </c>
      <c r="E665" s="3" t="s">
        <v>33</v>
      </c>
      <c r="F665" s="8" t="s">
        <v>14</v>
      </c>
      <c r="G665" s="10"/>
      <c r="H665" s="16" t="s">
        <v>0</v>
      </c>
      <c r="I665" s="22" t="s">
        <v>70</v>
      </c>
      <c r="J665" s="67"/>
      <c r="K665" s="25" t="s">
        <v>91</v>
      </c>
      <c r="L665" s="67"/>
      <c r="M665" s="25" t="s">
        <v>113</v>
      </c>
      <c r="N665" s="67"/>
    </row>
    <row r="666" spans="1:14" s="71" customFormat="1" ht="18.95" customHeight="1" x14ac:dyDescent="0.2">
      <c r="A666" s="1"/>
      <c r="B666" s="1"/>
      <c r="C666" s="1"/>
      <c r="D666" s="15">
        <v>2020</v>
      </c>
      <c r="E666" s="3" t="s">
        <v>33</v>
      </c>
      <c r="F666" s="6" t="s">
        <v>15</v>
      </c>
      <c r="G666" s="10">
        <v>680</v>
      </c>
      <c r="H666" s="16" t="s">
        <v>0</v>
      </c>
      <c r="I666" s="21" t="s">
        <v>70</v>
      </c>
      <c r="J666" s="69"/>
      <c r="K666" s="26" t="s">
        <v>91</v>
      </c>
      <c r="L666" s="69">
        <f t="shared" si="36"/>
        <v>116.23931623931625</v>
      </c>
      <c r="M666" s="21" t="s">
        <v>114</v>
      </c>
      <c r="N666" s="69">
        <v>300</v>
      </c>
    </row>
    <row r="667" spans="1:14" s="71" customFormat="1" ht="18.95" customHeight="1" x14ac:dyDescent="0.2">
      <c r="A667" s="1"/>
      <c r="B667" s="1"/>
      <c r="C667" s="1"/>
      <c r="D667" s="15">
        <v>2020</v>
      </c>
      <c r="E667" s="3" t="s">
        <v>33</v>
      </c>
      <c r="F667" s="4" t="s">
        <v>2</v>
      </c>
      <c r="G667" s="11">
        <v>638.69420000000002</v>
      </c>
      <c r="H667" s="16" t="s">
        <v>1</v>
      </c>
      <c r="I667" s="22" t="s">
        <v>70</v>
      </c>
      <c r="J667" s="67">
        <f t="shared" si="34"/>
        <v>111.14297149618906</v>
      </c>
      <c r="K667" s="25" t="s">
        <v>91</v>
      </c>
      <c r="L667" s="67">
        <f t="shared" si="36"/>
        <v>126.29903104607476</v>
      </c>
      <c r="M667" s="22" t="s">
        <v>114</v>
      </c>
      <c r="N667" s="67">
        <f>+G667/prosjeci!$C16*100</f>
        <v>140.72287015276149</v>
      </c>
    </row>
    <row r="668" spans="1:14" s="71" customFormat="1" ht="18.95" customHeight="1" x14ac:dyDescent="0.2">
      <c r="A668" s="1"/>
      <c r="B668" s="1"/>
      <c r="C668" s="1"/>
      <c r="D668" s="15">
        <v>2020</v>
      </c>
      <c r="E668" s="3" t="s">
        <v>33</v>
      </c>
      <c r="F668" s="6" t="s">
        <v>6</v>
      </c>
      <c r="G668" s="12">
        <v>385.2</v>
      </c>
      <c r="H668" s="16" t="s">
        <v>1</v>
      </c>
      <c r="I668" s="21" t="s">
        <v>70</v>
      </c>
      <c r="J668" s="69">
        <f t="shared" si="34"/>
        <v>94.783464566929126</v>
      </c>
      <c r="K668" s="50" t="s">
        <v>92</v>
      </c>
      <c r="L668" s="69">
        <f t="shared" si="36"/>
        <v>106.88124306326306</v>
      </c>
      <c r="M668" s="21" t="s">
        <v>114</v>
      </c>
      <c r="N668" s="69">
        <f>+G668/prosjeci!$C17*100</f>
        <v>113.34134320672831</v>
      </c>
    </row>
    <row r="669" spans="1:14" s="71" customFormat="1" ht="18.95" customHeight="1" x14ac:dyDescent="0.2">
      <c r="A669" s="1"/>
      <c r="B669" s="1"/>
      <c r="C669" s="1"/>
      <c r="D669" s="15">
        <v>2020</v>
      </c>
      <c r="E669" s="3" t="s">
        <v>33</v>
      </c>
      <c r="F669" s="8" t="s">
        <v>7</v>
      </c>
      <c r="G669" s="12"/>
      <c r="H669" s="16" t="s">
        <v>1</v>
      </c>
      <c r="I669" s="22" t="s">
        <v>70</v>
      </c>
      <c r="J669" s="67"/>
      <c r="K669" s="25" t="s">
        <v>91</v>
      </c>
      <c r="L669" s="67"/>
      <c r="M669" s="25" t="s">
        <v>113</v>
      </c>
      <c r="N669" s="67"/>
    </row>
    <row r="670" spans="1:14" s="71" customFormat="1" ht="18.95" customHeight="1" x14ac:dyDescent="0.2">
      <c r="A670" s="1"/>
      <c r="B670" s="1"/>
      <c r="C670" s="1"/>
      <c r="D670" s="15">
        <v>2020</v>
      </c>
      <c r="E670" s="3" t="s">
        <v>33</v>
      </c>
      <c r="F670" s="6" t="s">
        <v>8</v>
      </c>
      <c r="G670" s="12">
        <v>162.89400000000001</v>
      </c>
      <c r="H670" s="16" t="s">
        <v>1</v>
      </c>
      <c r="I670" s="21" t="s">
        <v>70</v>
      </c>
      <c r="J670" s="69">
        <f t="shared" si="34"/>
        <v>145.8316920322292</v>
      </c>
      <c r="K670" s="26" t="s">
        <v>91</v>
      </c>
      <c r="L670" s="69">
        <f t="shared" si="36"/>
        <v>171.46736842105264</v>
      </c>
      <c r="M670" s="21" t="s">
        <v>114</v>
      </c>
      <c r="N670" s="69">
        <f>+G670/prosjeci!$C19*100</f>
        <v>196.73188405797103</v>
      </c>
    </row>
    <row r="671" spans="1:14" s="71" customFormat="1" ht="18.95" customHeight="1" x14ac:dyDescent="0.2">
      <c r="A671" s="1"/>
      <c r="B671" s="1"/>
      <c r="C671" s="1"/>
      <c r="D671" s="15">
        <v>2020</v>
      </c>
      <c r="E671" s="3" t="s">
        <v>33</v>
      </c>
      <c r="F671" s="8" t="s">
        <v>9</v>
      </c>
      <c r="G671" s="12">
        <v>90.611299999999986</v>
      </c>
      <c r="H671" s="16" t="s">
        <v>1</v>
      </c>
      <c r="I671" s="22" t="s">
        <v>70</v>
      </c>
      <c r="J671" s="67">
        <f t="shared" si="34"/>
        <v>160.09063604240279</v>
      </c>
      <c r="K671" s="25" t="s">
        <v>91</v>
      </c>
      <c r="L671" s="67">
        <f t="shared" si="36"/>
        <v>184.544399185336</v>
      </c>
      <c r="M671" s="22" t="s">
        <v>114</v>
      </c>
      <c r="N671" s="67">
        <f>+G671/prosjeci!$C20*100</f>
        <v>298.06348684210519</v>
      </c>
    </row>
    <row r="672" spans="1:14" s="71" customFormat="1" ht="18.95" customHeight="1" x14ac:dyDescent="0.2">
      <c r="A672" s="1"/>
      <c r="B672" s="1"/>
      <c r="C672" s="1"/>
      <c r="D672" s="15">
        <v>2020</v>
      </c>
      <c r="E672" s="3" t="s">
        <v>33</v>
      </c>
      <c r="F672" s="6" t="s">
        <v>10</v>
      </c>
      <c r="G672" s="12"/>
      <c r="H672" s="16" t="s">
        <v>1</v>
      </c>
      <c r="I672" s="21" t="s">
        <v>70</v>
      </c>
      <c r="J672" s="69"/>
      <c r="K672" s="50" t="s">
        <v>92</v>
      </c>
      <c r="L672" s="69"/>
      <c r="M672" s="21" t="s">
        <v>114</v>
      </c>
      <c r="N672" s="69"/>
    </row>
    <row r="673" spans="1:14" s="71" customFormat="1" ht="18.95" customHeight="1" x14ac:dyDescent="0.2">
      <c r="A673" s="1"/>
      <c r="B673" s="1"/>
      <c r="C673" s="1"/>
      <c r="D673" s="15">
        <v>2020</v>
      </c>
      <c r="E673" s="3" t="s">
        <v>33</v>
      </c>
      <c r="F673" s="4" t="s">
        <v>3</v>
      </c>
      <c r="G673" s="11">
        <v>54.231059999999999</v>
      </c>
      <c r="H673" s="16" t="s">
        <v>1</v>
      </c>
      <c r="I673" s="22" t="s">
        <v>70</v>
      </c>
      <c r="J673" s="67">
        <f t="shared" si="34"/>
        <v>78.255497835497835</v>
      </c>
      <c r="K673" s="25" t="s">
        <v>91</v>
      </c>
      <c r="L673" s="67">
        <f t="shared" si="36"/>
        <v>69.795444015444005</v>
      </c>
      <c r="M673" s="25" t="s">
        <v>113</v>
      </c>
      <c r="N673" s="67">
        <f>+G673/prosjeci!$C22*100</f>
        <v>59.797180924377471</v>
      </c>
    </row>
    <row r="674" spans="1:14" s="71" customFormat="1" ht="18.95" customHeight="1" x14ac:dyDescent="0.2">
      <c r="A674" s="1"/>
      <c r="B674" s="1"/>
      <c r="C674" s="1"/>
      <c r="D674" s="15">
        <v>2020</v>
      </c>
      <c r="E674" s="3" t="s">
        <v>33</v>
      </c>
      <c r="F674" s="6" t="s">
        <v>11</v>
      </c>
      <c r="G674" s="12">
        <v>52.9</v>
      </c>
      <c r="H674" s="16" t="s">
        <v>1</v>
      </c>
      <c r="I674" s="21" t="s">
        <v>70</v>
      </c>
      <c r="J674" s="69">
        <f t="shared" si="34"/>
        <v>92.48251748251748</v>
      </c>
      <c r="K674" s="26" t="s">
        <v>91</v>
      </c>
      <c r="L674" s="69">
        <f t="shared" si="36"/>
        <v>74.717514124293785</v>
      </c>
      <c r="M674" s="21" t="s">
        <v>114</v>
      </c>
      <c r="N674" s="69">
        <f>+G674/prosjeci!$C23*100</f>
        <v>60.549408622663101</v>
      </c>
    </row>
    <row r="675" spans="1:14" s="71" customFormat="1" ht="18.95" customHeight="1" x14ac:dyDescent="0.2">
      <c r="A675" s="1"/>
      <c r="B675" s="1"/>
      <c r="C675" s="1"/>
      <c r="D675" s="15">
        <v>2020</v>
      </c>
      <c r="E675" s="3" t="s">
        <v>33</v>
      </c>
      <c r="F675" s="8" t="s">
        <v>12</v>
      </c>
      <c r="G675" s="12">
        <v>1.2975000000000001</v>
      </c>
      <c r="H675" s="16" t="s">
        <v>1</v>
      </c>
      <c r="I675" s="22" t="s">
        <v>70</v>
      </c>
      <c r="J675" s="67">
        <f t="shared" si="34"/>
        <v>10.723140495867769</v>
      </c>
      <c r="K675" s="25" t="s">
        <v>91</v>
      </c>
      <c r="L675" s="67">
        <f t="shared" si="36"/>
        <v>18.804347826086957</v>
      </c>
      <c r="M675" s="22" t="s">
        <v>114</v>
      </c>
      <c r="N675" s="67">
        <f>+G675/prosjeci!$C24*100</f>
        <v>39.022556390977449</v>
      </c>
    </row>
    <row r="676" spans="1:14" s="71" customFormat="1" ht="18.95" customHeight="1" x14ac:dyDescent="0.2">
      <c r="A676" s="1"/>
      <c r="B676" s="1"/>
      <c r="C676" s="1"/>
      <c r="D676" s="15">
        <v>2020</v>
      </c>
      <c r="E676" s="3" t="s">
        <v>33</v>
      </c>
      <c r="F676" s="9" t="s">
        <v>4</v>
      </c>
      <c r="G676" s="11">
        <v>136.5325</v>
      </c>
      <c r="H676" s="16" t="s">
        <v>1</v>
      </c>
      <c r="I676" s="21" t="s">
        <v>70</v>
      </c>
      <c r="J676" s="69">
        <f t="shared" si="34"/>
        <v>176.17096774193547</v>
      </c>
      <c r="K676" s="50" t="s">
        <v>92</v>
      </c>
      <c r="L676" s="69">
        <f t="shared" si="36"/>
        <v>197.01659451659452</v>
      </c>
      <c r="M676" s="21" t="s">
        <v>114</v>
      </c>
      <c r="N676" s="69">
        <v>300</v>
      </c>
    </row>
    <row r="677" spans="1:14" s="71" customFormat="1" ht="18.95" customHeight="1" x14ac:dyDescent="0.2">
      <c r="A677" s="1"/>
      <c r="B677" s="1"/>
      <c r="C677" s="1"/>
      <c r="D677" s="15">
        <v>2020</v>
      </c>
      <c r="E677" s="3" t="s">
        <v>33</v>
      </c>
      <c r="F677" s="4" t="s">
        <v>5</v>
      </c>
      <c r="G677" s="11">
        <v>25.763249999999999</v>
      </c>
      <c r="H677" s="16" t="s">
        <v>1</v>
      </c>
      <c r="I677" s="22" t="s">
        <v>70</v>
      </c>
      <c r="J677" s="67">
        <f t="shared" si="34"/>
        <v>29.47740274599542</v>
      </c>
      <c r="K677" s="25" t="s">
        <v>91</v>
      </c>
      <c r="L677" s="67">
        <f t="shared" si="36"/>
        <v>16.916119500984898</v>
      </c>
      <c r="M677" s="25" t="s">
        <v>113</v>
      </c>
      <c r="N677" s="67">
        <f>+G677/prosjeci!$C26*100</f>
        <v>18.5636483727633</v>
      </c>
    </row>
    <row r="678" spans="1:14" s="71" customFormat="1" ht="18.95" customHeight="1" x14ac:dyDescent="0.2">
      <c r="A678" s="1"/>
      <c r="B678" s="1"/>
      <c r="C678" s="1"/>
      <c r="D678" s="15">
        <v>2020</v>
      </c>
      <c r="E678" s="3" t="s">
        <v>33</v>
      </c>
      <c r="F678" s="6" t="s">
        <v>13</v>
      </c>
      <c r="G678" s="12">
        <v>19.01125</v>
      </c>
      <c r="H678" s="16" t="s">
        <v>1</v>
      </c>
      <c r="I678" s="21" t="s">
        <v>70</v>
      </c>
      <c r="J678" s="69">
        <f t="shared" ref="J678" si="37">+G678/G650*100</f>
        <v>21.752002288329521</v>
      </c>
      <c r="K678" s="26" t="s">
        <v>91</v>
      </c>
      <c r="L678" s="69">
        <f t="shared" si="36"/>
        <v>12.950442779291551</v>
      </c>
      <c r="M678" s="21" t="s">
        <v>114</v>
      </c>
      <c r="N678" s="69">
        <f>+G678/prosjeci!$C27*100</f>
        <v>13.786258158085568</v>
      </c>
    </row>
    <row r="679" spans="1:14" s="71" customFormat="1" ht="18.95" customHeight="1" x14ac:dyDescent="0.2">
      <c r="A679" s="1"/>
      <c r="B679" s="1"/>
      <c r="C679" s="1"/>
      <c r="D679" s="15">
        <v>2020</v>
      </c>
      <c r="E679" s="3" t="s">
        <v>33</v>
      </c>
      <c r="F679" s="8" t="s">
        <v>14</v>
      </c>
      <c r="G679" s="10"/>
      <c r="H679" s="16" t="s">
        <v>1</v>
      </c>
      <c r="I679" s="22" t="s">
        <v>70</v>
      </c>
      <c r="J679" s="67"/>
      <c r="K679" s="25" t="s">
        <v>91</v>
      </c>
      <c r="L679" s="67"/>
      <c r="M679" s="22" t="s">
        <v>114</v>
      </c>
      <c r="N679" s="67"/>
    </row>
    <row r="680" spans="1:14" s="71" customFormat="1" ht="18.95" customHeight="1" x14ac:dyDescent="0.2">
      <c r="A680" s="1"/>
      <c r="B680" s="1"/>
      <c r="C680" s="1"/>
      <c r="D680" s="15">
        <v>2020</v>
      </c>
      <c r="E680" s="3" t="s">
        <v>33</v>
      </c>
      <c r="F680" s="6" t="s">
        <v>15</v>
      </c>
      <c r="G680" s="12">
        <v>6.7519999999999998</v>
      </c>
      <c r="H680" s="16" t="s">
        <v>1</v>
      </c>
      <c r="I680" s="21" t="s">
        <v>70</v>
      </c>
      <c r="J680" s="69"/>
      <c r="K680" s="50" t="s">
        <v>92</v>
      </c>
      <c r="L680" s="69">
        <f t="shared" si="36"/>
        <v>122.76363636363637</v>
      </c>
      <c r="M680" s="21" t="s">
        <v>114</v>
      </c>
      <c r="N680" s="69">
        <v>300</v>
      </c>
    </row>
    <row r="681" spans="1:14" s="71" customFormat="1" ht="18.95" customHeight="1" x14ac:dyDescent="0.2">
      <c r="A681" s="1"/>
      <c r="B681" s="1"/>
      <c r="C681" s="1"/>
      <c r="D681" s="15">
        <v>2021</v>
      </c>
      <c r="E681" s="3" t="s">
        <v>22</v>
      </c>
      <c r="F681" s="4" t="s">
        <v>2</v>
      </c>
      <c r="G681" s="53">
        <v>2408</v>
      </c>
      <c r="H681" s="16" t="s">
        <v>0</v>
      </c>
      <c r="I681" s="22" t="s">
        <v>71</v>
      </c>
      <c r="J681" s="67">
        <f>+G681/G653*100</f>
        <v>78.308943089430898</v>
      </c>
      <c r="K681" s="25" t="s">
        <v>93</v>
      </c>
      <c r="L681" s="67">
        <f>+G681/G345*100</f>
        <v>101.56052298608182</v>
      </c>
      <c r="M681" s="25" t="s">
        <v>115</v>
      </c>
      <c r="N681" s="67">
        <f>+G681/prosjeci!$C30*100</f>
        <v>93.879142300194928</v>
      </c>
    </row>
    <row r="682" spans="1:14" s="71" customFormat="1" ht="18.95" customHeight="1" x14ac:dyDescent="0.2">
      <c r="A682" s="1"/>
      <c r="B682" s="1"/>
      <c r="C682" s="1"/>
      <c r="D682" s="15">
        <v>2021</v>
      </c>
      <c r="E682" s="3" t="s">
        <v>22</v>
      </c>
      <c r="F682" s="6" t="s">
        <v>6</v>
      </c>
      <c r="G682" s="23">
        <v>1733</v>
      </c>
      <c r="H682" s="16" t="s">
        <v>0</v>
      </c>
      <c r="I682" s="21" t="s">
        <v>71</v>
      </c>
      <c r="J682" s="69">
        <f t="shared" ref="J682:J708" si="38">+G682/G654*100</f>
        <v>80.567178056717808</v>
      </c>
      <c r="K682" s="26" t="s">
        <v>93</v>
      </c>
      <c r="L682" s="69">
        <f t="shared" ref="L682:L708" si="39">+G682/G346*100</f>
        <v>102.60509177027828</v>
      </c>
      <c r="M682" s="21" t="s">
        <v>116</v>
      </c>
      <c r="N682" s="69">
        <f>+G682/prosjeci!$C31*100</f>
        <v>92.025842994955298</v>
      </c>
    </row>
    <row r="683" spans="1:14" s="71" customFormat="1" ht="18.95" customHeight="1" x14ac:dyDescent="0.2">
      <c r="A683" s="1"/>
      <c r="B683" s="1"/>
      <c r="C683" s="1"/>
      <c r="D683" s="15">
        <v>2021</v>
      </c>
      <c r="E683" s="3" t="s">
        <v>22</v>
      </c>
      <c r="F683" s="8" t="s">
        <v>7</v>
      </c>
      <c r="G683" s="23"/>
      <c r="H683" s="16" t="s">
        <v>0</v>
      </c>
      <c r="I683" s="22" t="s">
        <v>71</v>
      </c>
      <c r="J683" s="67"/>
      <c r="K683" s="25" t="s">
        <v>93</v>
      </c>
      <c r="L683" s="67"/>
      <c r="M683" s="22" t="s">
        <v>116</v>
      </c>
      <c r="N683" s="67"/>
    </row>
    <row r="684" spans="1:14" s="71" customFormat="1" ht="18.95" customHeight="1" x14ac:dyDescent="0.2">
      <c r="A684" s="1"/>
      <c r="B684" s="1"/>
      <c r="C684" s="1"/>
      <c r="D684" s="15">
        <v>2021</v>
      </c>
      <c r="E684" s="3" t="s">
        <v>22</v>
      </c>
      <c r="F684" s="6" t="s">
        <v>8</v>
      </c>
      <c r="G684" s="23">
        <v>487</v>
      </c>
      <c r="H684" s="16" t="s">
        <v>0</v>
      </c>
      <c r="I684" s="21" t="s">
        <v>71</v>
      </c>
      <c r="J684" s="69">
        <f t="shared" si="38"/>
        <v>81.438127090301009</v>
      </c>
      <c r="K684" s="50" t="s">
        <v>94</v>
      </c>
      <c r="L684" s="69">
        <f t="shared" si="39"/>
        <v>113.51981351981352</v>
      </c>
      <c r="M684" s="21" t="s">
        <v>116</v>
      </c>
      <c r="N684" s="69">
        <f>+G684/prosjeci!$C33*100</f>
        <v>111.97547422877945</v>
      </c>
    </row>
    <row r="685" spans="1:14" s="71" customFormat="1" ht="18.95" customHeight="1" x14ac:dyDescent="0.2">
      <c r="A685" s="1"/>
      <c r="B685" s="1"/>
      <c r="C685" s="1"/>
      <c r="D685" s="15">
        <v>2021</v>
      </c>
      <c r="E685" s="3" t="s">
        <v>22</v>
      </c>
      <c r="F685" s="8" t="s">
        <v>9</v>
      </c>
      <c r="G685" s="23">
        <v>188</v>
      </c>
      <c r="H685" s="16" t="s">
        <v>0</v>
      </c>
      <c r="I685" s="22" t="s">
        <v>71</v>
      </c>
      <c r="J685" s="67">
        <f t="shared" si="38"/>
        <v>57.668711656441715</v>
      </c>
      <c r="K685" s="25" t="s">
        <v>93</v>
      </c>
      <c r="L685" s="67">
        <f t="shared" si="39"/>
        <v>74.308300395256921</v>
      </c>
      <c r="M685" s="25" t="s">
        <v>115</v>
      </c>
      <c r="N685" s="67">
        <f>+G685/prosjeci!$C34*100</f>
        <v>76.139048261896718</v>
      </c>
    </row>
    <row r="686" spans="1:14" s="71" customFormat="1" ht="18.95" customHeight="1" x14ac:dyDescent="0.2">
      <c r="A686" s="1"/>
      <c r="B686" s="1"/>
      <c r="C686" s="1"/>
      <c r="D686" s="15">
        <v>2021</v>
      </c>
      <c r="E686" s="3" t="s">
        <v>22</v>
      </c>
      <c r="F686" s="6" t="s">
        <v>10</v>
      </c>
      <c r="G686" s="23"/>
      <c r="H686" s="16" t="s">
        <v>0</v>
      </c>
      <c r="I686" s="21" t="s">
        <v>71</v>
      </c>
      <c r="J686" s="69"/>
      <c r="K686" s="26" t="s">
        <v>93</v>
      </c>
      <c r="L686" s="69"/>
      <c r="M686" s="21" t="s">
        <v>116</v>
      </c>
      <c r="N686" s="69"/>
    </row>
    <row r="687" spans="1:14" s="71" customFormat="1" ht="18.95" customHeight="1" x14ac:dyDescent="0.2">
      <c r="A687" s="1"/>
      <c r="B687" s="1"/>
      <c r="C687" s="1"/>
      <c r="D687" s="15">
        <v>2021</v>
      </c>
      <c r="E687" s="3" t="s">
        <v>22</v>
      </c>
      <c r="F687" s="4" t="s">
        <v>3</v>
      </c>
      <c r="G687" s="53">
        <v>2047</v>
      </c>
      <c r="H687" s="16" t="s">
        <v>0</v>
      </c>
      <c r="I687" s="22" t="s">
        <v>71</v>
      </c>
      <c r="J687" s="67">
        <f t="shared" si="38"/>
        <v>80.749506903353051</v>
      </c>
      <c r="K687" s="25" t="s">
        <v>93</v>
      </c>
      <c r="L687" s="67">
        <f t="shared" si="39"/>
        <v>73.898916967509024</v>
      </c>
      <c r="M687" s="22" t="s">
        <v>116</v>
      </c>
      <c r="N687" s="67">
        <f>+G687/prosjeci!$C36*100</f>
        <v>61.576255890905443</v>
      </c>
    </row>
    <row r="688" spans="1:14" s="71" customFormat="1" ht="18.95" customHeight="1" x14ac:dyDescent="0.2">
      <c r="A688" s="1"/>
      <c r="B688" s="1"/>
      <c r="C688" s="1"/>
      <c r="D688" s="15">
        <v>2021</v>
      </c>
      <c r="E688" s="3" t="s">
        <v>22</v>
      </c>
      <c r="F688" s="6" t="s">
        <v>11</v>
      </c>
      <c r="G688" s="23">
        <v>2047</v>
      </c>
      <c r="H688" s="16" t="s">
        <v>0</v>
      </c>
      <c r="I688" s="21" t="s">
        <v>71</v>
      </c>
      <c r="J688" s="69">
        <f t="shared" si="38"/>
        <v>82.274919614147919</v>
      </c>
      <c r="K688" s="50" t="s">
        <v>94</v>
      </c>
      <c r="L688" s="69">
        <f t="shared" si="39"/>
        <v>78.219335116545665</v>
      </c>
      <c r="M688" s="21" t="s">
        <v>116</v>
      </c>
      <c r="N688" s="69">
        <f>+G688/prosjeci!$C37*100</f>
        <v>63.169264002468751</v>
      </c>
    </row>
    <row r="689" spans="1:14" s="71" customFormat="1" ht="18.95" customHeight="1" x14ac:dyDescent="0.2">
      <c r="A689" s="1"/>
      <c r="B689" s="1"/>
      <c r="C689" s="1"/>
      <c r="D689" s="15">
        <v>2021</v>
      </c>
      <c r="E689" s="3" t="s">
        <v>22</v>
      </c>
      <c r="F689" s="8" t="s">
        <v>12</v>
      </c>
      <c r="G689" s="23"/>
      <c r="H689" s="16" t="s">
        <v>0</v>
      </c>
      <c r="I689" s="22" t="s">
        <v>71</v>
      </c>
      <c r="J689" s="67"/>
      <c r="K689" s="25" t="s">
        <v>93</v>
      </c>
      <c r="L689" s="67"/>
      <c r="M689" s="25" t="s">
        <v>115</v>
      </c>
      <c r="N689" s="67"/>
    </row>
    <row r="690" spans="1:14" s="71" customFormat="1" ht="18.95" customHeight="1" x14ac:dyDescent="0.2">
      <c r="A690" s="1"/>
      <c r="B690" s="1"/>
      <c r="C690" s="1"/>
      <c r="D690" s="15">
        <v>2021</v>
      </c>
      <c r="E690" s="3" t="s">
        <v>22</v>
      </c>
      <c r="F690" s="9" t="s">
        <v>4</v>
      </c>
      <c r="G690" s="53">
        <v>1787</v>
      </c>
      <c r="H690" s="16" t="s">
        <v>0</v>
      </c>
      <c r="I690" s="21" t="s">
        <v>71</v>
      </c>
      <c r="J690" s="69">
        <f t="shared" si="38"/>
        <v>54.631611128095379</v>
      </c>
      <c r="K690" s="26" t="s">
        <v>93</v>
      </c>
      <c r="L690" s="69">
        <f t="shared" si="39"/>
        <v>106.11638954869358</v>
      </c>
      <c r="M690" s="21" t="s">
        <v>116</v>
      </c>
      <c r="N690" s="69">
        <f>+G690/prosjeci!$C39*100</f>
        <v>153.58831113021057</v>
      </c>
    </row>
    <row r="691" spans="1:14" s="71" customFormat="1" ht="18.95" customHeight="1" x14ac:dyDescent="0.2">
      <c r="A691" s="1"/>
      <c r="B691" s="1"/>
      <c r="C691" s="1"/>
      <c r="D691" s="15">
        <v>2021</v>
      </c>
      <c r="E691" s="3" t="s">
        <v>22</v>
      </c>
      <c r="F691" s="4" t="s">
        <v>5</v>
      </c>
      <c r="G691" s="53">
        <v>48623</v>
      </c>
      <c r="H691" s="16" t="s">
        <v>0</v>
      </c>
      <c r="I691" s="22" t="s">
        <v>71</v>
      </c>
      <c r="J691" s="67">
        <f t="shared" si="38"/>
        <v>130.07410181643081</v>
      </c>
      <c r="K691" s="25" t="s">
        <v>93</v>
      </c>
      <c r="L691" s="67">
        <f t="shared" si="39"/>
        <v>54.958009788296991</v>
      </c>
      <c r="M691" s="22" t="s">
        <v>116</v>
      </c>
      <c r="N691" s="67">
        <f>+G691/prosjeci!$C40*100</f>
        <v>80.63816643241249</v>
      </c>
    </row>
    <row r="692" spans="1:14" s="71" customFormat="1" ht="18.95" customHeight="1" x14ac:dyDescent="0.2">
      <c r="A692" s="1"/>
      <c r="B692" s="1"/>
      <c r="C692" s="1"/>
      <c r="D692" s="15">
        <v>2021</v>
      </c>
      <c r="E692" s="3" t="s">
        <v>22</v>
      </c>
      <c r="F692" s="6" t="s">
        <v>13</v>
      </c>
      <c r="G692" s="23">
        <v>48523</v>
      </c>
      <c r="H692" s="16" t="s">
        <v>0</v>
      </c>
      <c r="I692" s="21" t="s">
        <v>71</v>
      </c>
      <c r="J692" s="69">
        <f t="shared" si="38"/>
        <v>132.21165635813739</v>
      </c>
      <c r="K692" s="50" t="s">
        <v>94</v>
      </c>
      <c r="L692" s="69">
        <f t="shared" si="39"/>
        <v>55.036579141382639</v>
      </c>
      <c r="M692" s="21" t="s">
        <v>116</v>
      </c>
      <c r="N692" s="69">
        <f>+G692/prosjeci!$C41*100</f>
        <v>80.585699358526341</v>
      </c>
    </row>
    <row r="693" spans="1:14" s="71" customFormat="1" ht="18.95" customHeight="1" x14ac:dyDescent="0.2">
      <c r="A693" s="1"/>
      <c r="B693" s="1"/>
      <c r="C693" s="1"/>
      <c r="D693" s="15">
        <v>2021</v>
      </c>
      <c r="E693" s="3" t="s">
        <v>22</v>
      </c>
      <c r="F693" s="8" t="s">
        <v>14</v>
      </c>
      <c r="G693" s="23"/>
      <c r="H693" s="16" t="s">
        <v>0</v>
      </c>
      <c r="I693" s="22" t="s">
        <v>71</v>
      </c>
      <c r="J693" s="67"/>
      <c r="K693" s="25" t="s">
        <v>93</v>
      </c>
      <c r="L693" s="67"/>
      <c r="M693" s="25" t="s">
        <v>115</v>
      </c>
      <c r="N693" s="67"/>
    </row>
    <row r="694" spans="1:14" s="71" customFormat="1" ht="18.95" customHeight="1" x14ac:dyDescent="0.2">
      <c r="A694" s="1"/>
      <c r="B694" s="1"/>
      <c r="C694" s="1"/>
      <c r="D694" s="15">
        <v>2021</v>
      </c>
      <c r="E694" s="3" t="s">
        <v>22</v>
      </c>
      <c r="F694" s="6" t="s">
        <v>15</v>
      </c>
      <c r="G694" s="23">
        <v>100</v>
      </c>
      <c r="H694" s="16" t="s">
        <v>0</v>
      </c>
      <c r="I694" s="21" t="s">
        <v>71</v>
      </c>
      <c r="J694" s="69">
        <f t="shared" si="38"/>
        <v>14.705882352941178</v>
      </c>
      <c r="K694" s="26" t="s">
        <v>93</v>
      </c>
      <c r="L694" s="69">
        <f t="shared" si="39"/>
        <v>32.467532467532465</v>
      </c>
      <c r="M694" s="21" t="s">
        <v>116</v>
      </c>
      <c r="N694" s="69">
        <f>+G694/prosjeci!$C43*100</f>
        <v>117.87819253438114</v>
      </c>
    </row>
    <row r="695" spans="1:14" s="71" customFormat="1" ht="18.95" customHeight="1" x14ac:dyDescent="0.2">
      <c r="A695" s="1"/>
      <c r="B695" s="1"/>
      <c r="C695" s="1"/>
      <c r="D695" s="15">
        <v>2021</v>
      </c>
      <c r="E695" s="3" t="s">
        <v>22</v>
      </c>
      <c r="F695" s="4" t="s">
        <v>2</v>
      </c>
      <c r="G695" s="53">
        <v>498</v>
      </c>
      <c r="H695" s="16" t="s">
        <v>1</v>
      </c>
      <c r="I695" s="22" t="s">
        <v>71</v>
      </c>
      <c r="J695" s="67">
        <f t="shared" si="38"/>
        <v>77.971586402381604</v>
      </c>
      <c r="K695" s="25" t="s">
        <v>93</v>
      </c>
      <c r="L695" s="67">
        <f t="shared" si="39"/>
        <v>107.32758620689656</v>
      </c>
      <c r="M695" s="22" t="s">
        <v>116</v>
      </c>
      <c r="N695" s="67">
        <f>+G695/prosjeci!$C44*100</f>
        <v>99.373854918362284</v>
      </c>
    </row>
    <row r="696" spans="1:14" s="71" customFormat="1" ht="18.95" customHeight="1" x14ac:dyDescent="0.2">
      <c r="A696" s="1"/>
      <c r="B696" s="1"/>
      <c r="C696" s="1"/>
      <c r="D696" s="15">
        <v>2021</v>
      </c>
      <c r="E696" s="3" t="s">
        <v>22</v>
      </c>
      <c r="F696" s="6" t="s">
        <v>6</v>
      </c>
      <c r="G696" s="23">
        <v>312.3</v>
      </c>
      <c r="H696" s="16" t="s">
        <v>1</v>
      </c>
      <c r="I696" s="21" t="s">
        <v>71</v>
      </c>
      <c r="J696" s="69">
        <f t="shared" si="38"/>
        <v>81.074766355140198</v>
      </c>
      <c r="K696" s="50" t="s">
        <v>94</v>
      </c>
      <c r="L696" s="69">
        <f t="shared" si="39"/>
        <v>110.54867256637169</v>
      </c>
      <c r="M696" s="21" t="s">
        <v>116</v>
      </c>
      <c r="N696" s="69">
        <f>+G696/prosjeci!$C45*100</f>
        <v>97.464305219630177</v>
      </c>
    </row>
    <row r="697" spans="1:14" s="71" customFormat="1" ht="18.95" customHeight="1" x14ac:dyDescent="0.2">
      <c r="A697" s="1"/>
      <c r="B697" s="1"/>
      <c r="C697" s="1"/>
      <c r="D697" s="15">
        <v>2021</v>
      </c>
      <c r="E697" s="3" t="s">
        <v>22</v>
      </c>
      <c r="F697" s="8" t="s">
        <v>7</v>
      </c>
      <c r="G697" s="23"/>
      <c r="H697" s="16" t="s">
        <v>1</v>
      </c>
      <c r="I697" s="22" t="s">
        <v>71</v>
      </c>
      <c r="J697" s="67"/>
      <c r="K697" s="25" t="s">
        <v>93</v>
      </c>
      <c r="L697" s="67"/>
      <c r="M697" s="25" t="s">
        <v>115</v>
      </c>
      <c r="N697" s="67"/>
    </row>
    <row r="698" spans="1:14" s="71" customFormat="1" ht="18.95" customHeight="1" x14ac:dyDescent="0.2">
      <c r="A698" s="1"/>
      <c r="B698" s="1"/>
      <c r="C698" s="1"/>
      <c r="D698" s="15">
        <v>2021</v>
      </c>
      <c r="E698" s="3" t="s">
        <v>22</v>
      </c>
      <c r="F698" s="6" t="s">
        <v>8</v>
      </c>
      <c r="G698" s="57">
        <v>131.15539999999999</v>
      </c>
      <c r="H698" s="16" t="s">
        <v>1</v>
      </c>
      <c r="I698" s="21" t="s">
        <v>71</v>
      </c>
      <c r="J698" s="69">
        <f t="shared" si="38"/>
        <v>80.515795548025082</v>
      </c>
      <c r="K698" s="26" t="s">
        <v>93</v>
      </c>
      <c r="L698" s="69">
        <f t="shared" si="39"/>
        <v>126.35394990366086</v>
      </c>
      <c r="M698" s="21" t="s">
        <v>116</v>
      </c>
      <c r="N698" s="69">
        <f>+G698/prosjeci!$C47*100</f>
        <v>118.71111198270619</v>
      </c>
    </row>
    <row r="699" spans="1:14" s="71" customFormat="1" ht="18.95" customHeight="1" x14ac:dyDescent="0.2">
      <c r="A699" s="1"/>
      <c r="B699" s="1"/>
      <c r="C699" s="1"/>
      <c r="D699" s="15">
        <v>2021</v>
      </c>
      <c r="E699" s="3" t="s">
        <v>22</v>
      </c>
      <c r="F699" s="8" t="s">
        <v>9</v>
      </c>
      <c r="G699" s="57">
        <v>54.552300000000002</v>
      </c>
      <c r="H699" s="16" t="s">
        <v>1</v>
      </c>
      <c r="I699" s="22" t="s">
        <v>71</v>
      </c>
      <c r="J699" s="67">
        <f t="shared" si="38"/>
        <v>60.204742675582409</v>
      </c>
      <c r="K699" s="25" t="s">
        <v>93</v>
      </c>
      <c r="L699" s="67">
        <f t="shared" si="39"/>
        <v>70.20888030888031</v>
      </c>
      <c r="M699" s="22" t="s">
        <v>116</v>
      </c>
      <c r="N699" s="67">
        <f>+G699/prosjeci!$C48*100</f>
        <v>77.671905917730328</v>
      </c>
    </row>
    <row r="700" spans="1:14" s="71" customFormat="1" ht="18.95" customHeight="1" x14ac:dyDescent="0.2">
      <c r="A700" s="1"/>
      <c r="B700" s="1"/>
      <c r="C700" s="1"/>
      <c r="D700" s="15">
        <v>2021</v>
      </c>
      <c r="E700" s="3" t="s">
        <v>22</v>
      </c>
      <c r="F700" s="6" t="s">
        <v>10</v>
      </c>
      <c r="G700" s="23"/>
      <c r="H700" s="16" t="s">
        <v>1</v>
      </c>
      <c r="I700" s="21" t="s">
        <v>71</v>
      </c>
      <c r="J700" s="69"/>
      <c r="K700" s="50" t="s">
        <v>94</v>
      </c>
      <c r="L700" s="69"/>
      <c r="M700" s="21" t="s">
        <v>116</v>
      </c>
      <c r="N700" s="69"/>
    </row>
    <row r="701" spans="1:14" s="71" customFormat="1" ht="18.95" customHeight="1" x14ac:dyDescent="0.2">
      <c r="A701" s="1"/>
      <c r="B701" s="1"/>
      <c r="C701" s="1"/>
      <c r="D701" s="15">
        <v>2021</v>
      </c>
      <c r="E701" s="3" t="s">
        <v>22</v>
      </c>
      <c r="F701" s="4" t="s">
        <v>3</v>
      </c>
      <c r="G701" s="56">
        <v>42.371880000000004</v>
      </c>
      <c r="H701" s="16" t="s">
        <v>1</v>
      </c>
      <c r="I701" s="22" t="s">
        <v>71</v>
      </c>
      <c r="J701" s="67">
        <f t="shared" si="38"/>
        <v>78.132125759666152</v>
      </c>
      <c r="K701" s="25" t="s">
        <v>93</v>
      </c>
      <c r="L701" s="67">
        <f t="shared" si="39"/>
        <v>68.341741935483881</v>
      </c>
      <c r="M701" s="25" t="s">
        <v>115</v>
      </c>
      <c r="N701" s="67">
        <f>+G701/prosjeci!$C50*100</f>
        <v>60.126216882826</v>
      </c>
    </row>
    <row r="702" spans="1:14" s="71" customFormat="1" ht="18.95" customHeight="1" x14ac:dyDescent="0.2">
      <c r="A702" s="1"/>
      <c r="B702" s="1"/>
      <c r="C702" s="1"/>
      <c r="D702" s="15">
        <v>2021</v>
      </c>
      <c r="E702" s="3" t="s">
        <v>22</v>
      </c>
      <c r="F702" s="6" t="s">
        <v>11</v>
      </c>
      <c r="G702" s="57">
        <v>42.371880000000004</v>
      </c>
      <c r="H702" s="16" t="s">
        <v>1</v>
      </c>
      <c r="I702" s="21" t="s">
        <v>71</v>
      </c>
      <c r="J702" s="69">
        <f t="shared" si="38"/>
        <v>80.098071833648405</v>
      </c>
      <c r="K702" s="26" t="s">
        <v>93</v>
      </c>
      <c r="L702" s="69">
        <f t="shared" si="39"/>
        <v>72.929225473321864</v>
      </c>
      <c r="M702" s="21" t="s">
        <v>116</v>
      </c>
      <c r="N702" s="69">
        <f>+G702/prosjeci!$C51*100</f>
        <v>62.000068284355571</v>
      </c>
    </row>
    <row r="703" spans="1:14" s="71" customFormat="1" ht="18.95" customHeight="1" x14ac:dyDescent="0.2">
      <c r="A703" s="1"/>
      <c r="B703" s="1"/>
      <c r="C703" s="1"/>
      <c r="D703" s="15">
        <v>2021</v>
      </c>
      <c r="E703" s="3" t="s">
        <v>22</v>
      </c>
      <c r="F703" s="8" t="s">
        <v>12</v>
      </c>
      <c r="G703" s="23"/>
      <c r="H703" s="16" t="s">
        <v>1</v>
      </c>
      <c r="I703" s="22" t="s">
        <v>71</v>
      </c>
      <c r="J703" s="67"/>
      <c r="K703" s="25" t="s">
        <v>93</v>
      </c>
      <c r="L703" s="67"/>
      <c r="M703" s="22" t="s">
        <v>116</v>
      </c>
      <c r="N703" s="67"/>
    </row>
    <row r="704" spans="1:14" s="71" customFormat="1" ht="18.95" customHeight="1" x14ac:dyDescent="0.2">
      <c r="A704" s="1"/>
      <c r="B704" s="1"/>
      <c r="C704" s="1"/>
      <c r="D704" s="15">
        <v>2021</v>
      </c>
      <c r="E704" s="3" t="s">
        <v>22</v>
      </c>
      <c r="F704" s="9" t="s">
        <v>4</v>
      </c>
      <c r="G704" s="53">
        <v>125.1</v>
      </c>
      <c r="H704" s="16" t="s">
        <v>1</v>
      </c>
      <c r="I704" s="21" t="s">
        <v>71</v>
      </c>
      <c r="J704" s="69">
        <f t="shared" si="38"/>
        <v>91.626535806492953</v>
      </c>
      <c r="K704" s="50" t="s">
        <v>94</v>
      </c>
      <c r="L704" s="69">
        <v>300</v>
      </c>
      <c r="M704" s="21" t="s">
        <v>116</v>
      </c>
      <c r="N704" s="69">
        <f>+G704/prosjeci!$C53*100</f>
        <v>268.73835558871326</v>
      </c>
    </row>
    <row r="705" spans="1:14" s="71" customFormat="1" ht="18.95" customHeight="1" x14ac:dyDescent="0.2">
      <c r="A705" s="1"/>
      <c r="B705" s="1"/>
      <c r="C705" s="1"/>
      <c r="D705" s="15">
        <v>2021</v>
      </c>
      <c r="E705" s="3" t="s">
        <v>22</v>
      </c>
      <c r="F705" s="4" t="s">
        <v>5</v>
      </c>
      <c r="G705" s="53">
        <v>87.8</v>
      </c>
      <c r="H705" s="16" t="s">
        <v>1</v>
      </c>
      <c r="I705" s="22" t="s">
        <v>71</v>
      </c>
      <c r="J705" s="67">
        <v>300</v>
      </c>
      <c r="K705" s="25" t="s">
        <v>93</v>
      </c>
      <c r="L705" s="67">
        <f t="shared" si="39"/>
        <v>55.254877281309</v>
      </c>
      <c r="M705" s="25" t="s">
        <v>115</v>
      </c>
      <c r="N705" s="67">
        <f>+G705/prosjeci!$C54*100</f>
        <v>83.329625971699471</v>
      </c>
    </row>
    <row r="706" spans="1:14" s="71" customFormat="1" ht="18.95" customHeight="1" x14ac:dyDescent="0.2">
      <c r="A706" s="1"/>
      <c r="B706" s="1"/>
      <c r="C706" s="1"/>
      <c r="D706" s="15">
        <v>2021</v>
      </c>
      <c r="E706" s="3" t="s">
        <v>22</v>
      </c>
      <c r="F706" s="6" t="s">
        <v>13</v>
      </c>
      <c r="G706" s="23">
        <v>86.8</v>
      </c>
      <c r="H706" s="16" t="s">
        <v>1</v>
      </c>
      <c r="I706" s="21" t="s">
        <v>71</v>
      </c>
      <c r="J706" s="69">
        <v>300</v>
      </c>
      <c r="K706" s="26" t="s">
        <v>93</v>
      </c>
      <c r="L706" s="69">
        <f t="shared" si="39"/>
        <v>55.60538116591929</v>
      </c>
      <c r="M706" s="21" t="s">
        <v>116</v>
      </c>
      <c r="N706" s="69">
        <f>+G706/prosjeci!$C55*100</f>
        <v>83.020872583962884</v>
      </c>
    </row>
    <row r="707" spans="1:14" s="71" customFormat="1" ht="18.95" customHeight="1" x14ac:dyDescent="0.2">
      <c r="A707" s="1"/>
      <c r="B707" s="1"/>
      <c r="C707" s="1"/>
      <c r="D707" s="15">
        <v>2021</v>
      </c>
      <c r="E707" s="3" t="s">
        <v>22</v>
      </c>
      <c r="F707" s="8" t="s">
        <v>14</v>
      </c>
      <c r="G707" s="23"/>
      <c r="H707" s="16" t="s">
        <v>1</v>
      </c>
      <c r="I707" s="22" t="s">
        <v>71</v>
      </c>
      <c r="J707" s="67"/>
      <c r="K707" s="25" t="s">
        <v>93</v>
      </c>
      <c r="L707" s="67"/>
      <c r="M707" s="22" t="s">
        <v>116</v>
      </c>
      <c r="N707" s="67"/>
    </row>
    <row r="708" spans="1:14" s="71" customFormat="1" ht="18.95" customHeight="1" x14ac:dyDescent="0.2">
      <c r="A708" s="1"/>
      <c r="B708" s="1"/>
      <c r="C708" s="1"/>
      <c r="D708" s="18">
        <v>2021</v>
      </c>
      <c r="E708" s="14" t="s">
        <v>22</v>
      </c>
      <c r="F708" s="19" t="s">
        <v>15</v>
      </c>
      <c r="G708" s="52">
        <v>1</v>
      </c>
      <c r="H708" s="20" t="s">
        <v>1</v>
      </c>
      <c r="I708" s="21" t="s">
        <v>71</v>
      </c>
      <c r="J708" s="69">
        <f t="shared" si="38"/>
        <v>14.810426540284361</v>
      </c>
      <c r="K708" s="50" t="s">
        <v>94</v>
      </c>
      <c r="L708" s="69">
        <f t="shared" si="39"/>
        <v>35.714285714285715</v>
      </c>
      <c r="M708" s="21" t="s">
        <v>116</v>
      </c>
      <c r="N708" s="69">
        <f>+G708/prosjeci!$C57*100</f>
        <v>123.17799219872715</v>
      </c>
    </row>
    <row r="709" spans="1:14" ht="18" customHeight="1" x14ac:dyDescent="0.2">
      <c r="D709" s="73">
        <v>2021</v>
      </c>
      <c r="E709" s="74" t="s">
        <v>23</v>
      </c>
      <c r="F709" s="76" t="s">
        <v>2</v>
      </c>
      <c r="G709" s="53">
        <v>2364</v>
      </c>
      <c r="H709" s="75" t="s">
        <v>0</v>
      </c>
      <c r="I709" s="22" t="s">
        <v>171</v>
      </c>
      <c r="J709" s="77">
        <f>+Table1[[#This Row],[Broj/
Količina]]/G681*100</f>
        <v>98.17275747508306</v>
      </c>
      <c r="K709" s="25" t="s">
        <v>182</v>
      </c>
      <c r="L709" s="77">
        <f>+Table1[[#This Row],[Broj/
Količina]]/G373*100</f>
        <v>94.295971280414832</v>
      </c>
      <c r="M709" s="22" t="s">
        <v>180</v>
      </c>
      <c r="N709" s="77">
        <f>+Table1[[#This Row],[Broj/
Količina]]/prosjeci!C30*100</f>
        <v>92.163742690058484</v>
      </c>
    </row>
    <row r="710" spans="1:14" ht="18" customHeight="1" x14ac:dyDescent="0.2">
      <c r="D710" s="73">
        <v>2021</v>
      </c>
      <c r="E710" s="74" t="s">
        <v>23</v>
      </c>
      <c r="F710" s="19" t="s">
        <v>6</v>
      </c>
      <c r="G710" s="23">
        <v>1662</v>
      </c>
      <c r="H710" s="75" t="s">
        <v>0</v>
      </c>
      <c r="I710" s="21" t="s">
        <v>171</v>
      </c>
      <c r="J710" s="80">
        <f>+Table1[[#This Row],[Broj/
Količina]]/G682*100</f>
        <v>95.903058280438543</v>
      </c>
      <c r="K710" s="50" t="s">
        <v>175</v>
      </c>
      <c r="L710" s="79">
        <f>+Table1[[#This Row],[Broj/
Količina]]/G374*100</f>
        <v>96.403712296983755</v>
      </c>
      <c r="M710" s="21" t="s">
        <v>178</v>
      </c>
      <c r="N710" s="79">
        <f>+Table1[[#This Row],[Broj/
Količina]]/prosjeci!C31*100</f>
        <v>88.255597840516856</v>
      </c>
    </row>
    <row r="711" spans="1:14" ht="18" customHeight="1" x14ac:dyDescent="0.2">
      <c r="D711" s="73">
        <v>2021</v>
      </c>
      <c r="E711" s="74" t="s">
        <v>23</v>
      </c>
      <c r="F711" s="19" t="s">
        <v>7</v>
      </c>
      <c r="G711" s="23"/>
      <c r="H711" s="75" t="s">
        <v>0</v>
      </c>
      <c r="I711" s="22" t="s">
        <v>172</v>
      </c>
      <c r="J711" s="77"/>
      <c r="K711" s="25" t="s">
        <v>182</v>
      </c>
      <c r="L711" s="77"/>
      <c r="M711" s="25" t="s">
        <v>181</v>
      </c>
      <c r="N711" s="77"/>
    </row>
    <row r="712" spans="1:14" ht="18" customHeight="1" x14ac:dyDescent="0.2">
      <c r="D712" s="73">
        <v>2021</v>
      </c>
      <c r="E712" s="74" t="s">
        <v>23</v>
      </c>
      <c r="F712" s="19" t="s">
        <v>8</v>
      </c>
      <c r="G712" s="23">
        <v>500</v>
      </c>
      <c r="H712" s="75" t="s">
        <v>0</v>
      </c>
      <c r="I712" s="21" t="s">
        <v>172</v>
      </c>
      <c r="J712" s="69">
        <f>+Table1[[#This Row],[Broj/
Količina]]/G684*100</f>
        <v>102.66940451745378</v>
      </c>
      <c r="K712" s="50" t="s">
        <v>175</v>
      </c>
      <c r="L712" s="79">
        <f>+Table1[[#This Row],[Broj/
Količina]]/G376*100</f>
        <v>96.15384615384616</v>
      </c>
      <c r="M712" s="21" t="s">
        <v>177</v>
      </c>
      <c r="N712" s="79">
        <f>+Table1[[#This Row],[Broj/
Količina]]/prosjeci!C33*100</f>
        <v>114.9645525962828</v>
      </c>
    </row>
    <row r="713" spans="1:14" ht="18" customHeight="1" x14ac:dyDescent="0.2">
      <c r="D713" s="73">
        <v>2021</v>
      </c>
      <c r="E713" s="74" t="s">
        <v>23</v>
      </c>
      <c r="F713" s="19" t="s">
        <v>9</v>
      </c>
      <c r="G713" s="23">
        <v>202</v>
      </c>
      <c r="H713" s="75" t="s">
        <v>0</v>
      </c>
      <c r="I713" s="22" t="s">
        <v>172</v>
      </c>
      <c r="J713" s="77">
        <f>+Table1[[#This Row],[Broj/
Količina]]/G685*100</f>
        <v>107.44680851063831</v>
      </c>
      <c r="K713" s="25" t="s">
        <v>182</v>
      </c>
      <c r="L713" s="77">
        <f>+Table1[[#This Row],[Broj/
Količina]]/G377*100</f>
        <v>76.806083650190118</v>
      </c>
      <c r="M713" s="25" t="s">
        <v>181</v>
      </c>
      <c r="N713" s="77">
        <f>+Table1[[#This Row],[Broj/
Količina]]/prosjeci!C34*100</f>
        <v>81.808977387782662</v>
      </c>
    </row>
    <row r="714" spans="1:14" ht="18" customHeight="1" x14ac:dyDescent="0.2">
      <c r="D714" s="73">
        <v>2021</v>
      </c>
      <c r="E714" s="74" t="s">
        <v>23</v>
      </c>
      <c r="F714" s="19" t="s">
        <v>10</v>
      </c>
      <c r="G714" s="23"/>
      <c r="H714" s="75" t="s">
        <v>0</v>
      </c>
      <c r="I714" s="21" t="s">
        <v>172</v>
      </c>
      <c r="J714" s="69"/>
      <c r="K714" s="50" t="s">
        <v>175</v>
      </c>
      <c r="L714" s="79"/>
      <c r="M714" s="50" t="s">
        <v>177</v>
      </c>
      <c r="N714" s="79"/>
    </row>
    <row r="715" spans="1:14" ht="18" customHeight="1" x14ac:dyDescent="0.2">
      <c r="D715" s="73">
        <v>2021</v>
      </c>
      <c r="E715" s="74" t="s">
        <v>23</v>
      </c>
      <c r="F715" s="76" t="s">
        <v>3</v>
      </c>
      <c r="G715" s="53">
        <v>1139</v>
      </c>
      <c r="H715" s="75" t="s">
        <v>0</v>
      </c>
      <c r="I715" s="22" t="s">
        <v>172</v>
      </c>
      <c r="J715" s="77">
        <f>+Table1[[#This Row],[Broj/
Količina]]/G687*100</f>
        <v>55.642403517342451</v>
      </c>
      <c r="K715" s="25" t="s">
        <v>182</v>
      </c>
      <c r="L715" s="77">
        <f>+Table1[[#This Row],[Broj/
Količina]]/G379*100</f>
        <v>93.590797041906328</v>
      </c>
      <c r="M715" s="25" t="s">
        <v>181</v>
      </c>
      <c r="N715" s="77">
        <f>+Table1[[#This Row],[Broj/
Količina]]/prosjeci!C36*100</f>
        <v>34.262508773688957</v>
      </c>
    </row>
    <row r="716" spans="1:14" ht="18" customHeight="1" x14ac:dyDescent="0.2">
      <c r="D716" s="73">
        <v>2021</v>
      </c>
      <c r="E716" s="74" t="s">
        <v>23</v>
      </c>
      <c r="F716" s="19" t="s">
        <v>11</v>
      </c>
      <c r="G716" s="23">
        <v>1139</v>
      </c>
      <c r="H716" s="75" t="s">
        <v>0</v>
      </c>
      <c r="I716" s="21" t="s">
        <v>172</v>
      </c>
      <c r="J716" s="69">
        <f>+Table1[[#This Row],[Broj/
Količina]]/G688*100</f>
        <v>55.642403517342451</v>
      </c>
      <c r="K716" s="50" t="s">
        <v>175</v>
      </c>
      <c r="L716" s="79">
        <f>+Table1[[#This Row],[Broj/
Količina]]/G380*100</f>
        <v>96.362098138747882</v>
      </c>
      <c r="M716" s="50" t="s">
        <v>177</v>
      </c>
      <c r="N716" s="79">
        <f>+Table1[[#This Row],[Broj/
Količina]]/prosjeci!C37*100</f>
        <v>35.148896775189016</v>
      </c>
    </row>
    <row r="717" spans="1:14" ht="18" customHeight="1" x14ac:dyDescent="0.2">
      <c r="D717" s="73">
        <v>2021</v>
      </c>
      <c r="E717" s="74" t="s">
        <v>23</v>
      </c>
      <c r="F717" s="19" t="s">
        <v>12</v>
      </c>
      <c r="G717" s="23"/>
      <c r="H717" s="75" t="s">
        <v>0</v>
      </c>
      <c r="I717" s="22" t="s">
        <v>172</v>
      </c>
      <c r="J717" s="77"/>
      <c r="K717" s="25" t="s">
        <v>182</v>
      </c>
      <c r="L717" s="77"/>
      <c r="M717" s="25" t="s">
        <v>181</v>
      </c>
      <c r="N717" s="77"/>
    </row>
    <row r="718" spans="1:14" ht="18" customHeight="1" x14ac:dyDescent="0.2">
      <c r="D718" s="73">
        <v>2021</v>
      </c>
      <c r="E718" s="74" t="s">
        <v>23</v>
      </c>
      <c r="F718" s="76" t="s">
        <v>4</v>
      </c>
      <c r="G718" s="53">
        <v>1510</v>
      </c>
      <c r="H718" s="75" t="s">
        <v>0</v>
      </c>
      <c r="I718" s="21" t="s">
        <v>172</v>
      </c>
      <c r="J718" s="69">
        <f>+Table1[[#This Row],[Broj/
Količina]]/G690*100</f>
        <v>84.49916060436486</v>
      </c>
      <c r="K718" s="50" t="s">
        <v>175</v>
      </c>
      <c r="L718" s="79">
        <f>+Table1[[#This Row],[Broj/
Količina]]/G382*100</f>
        <v>127.6415891800507</v>
      </c>
      <c r="M718" s="50" t="s">
        <v>177</v>
      </c>
      <c r="N718" s="79">
        <f>+Table1[[#This Row],[Broj/
Količina]]/prosjeci!C39*100</f>
        <v>129.78083369144821</v>
      </c>
    </row>
    <row r="719" spans="1:14" ht="18" customHeight="1" x14ac:dyDescent="0.2">
      <c r="D719" s="73">
        <v>2021</v>
      </c>
      <c r="E719" s="74" t="s">
        <v>23</v>
      </c>
      <c r="F719" s="76" t="s">
        <v>5</v>
      </c>
      <c r="G719" s="53">
        <v>49549</v>
      </c>
      <c r="H719" s="75" t="s">
        <v>0</v>
      </c>
      <c r="I719" s="22" t="s">
        <v>172</v>
      </c>
      <c r="J719" s="77">
        <f>+Table1[[#This Row],[Broj/
Količina]]/G691*100</f>
        <v>101.90444851202105</v>
      </c>
      <c r="K719" s="25" t="s">
        <v>182</v>
      </c>
      <c r="L719" s="77">
        <f>+Table1[[#This Row],[Broj/
Količina]]/G383*100</f>
        <v>56.981691890151339</v>
      </c>
      <c r="M719" s="25" t="s">
        <v>181</v>
      </c>
      <c r="N719" s="77">
        <f>+Table1[[#This Row],[Broj/
Količina]]/prosjeci!C40*100</f>
        <v>82.173878793155637</v>
      </c>
    </row>
    <row r="720" spans="1:14" ht="18" customHeight="1" x14ac:dyDescent="0.2">
      <c r="D720" s="73">
        <v>2021</v>
      </c>
      <c r="E720" s="74" t="s">
        <v>23</v>
      </c>
      <c r="F720" s="19" t="s">
        <v>13</v>
      </c>
      <c r="G720" s="23">
        <v>49544</v>
      </c>
      <c r="H720" s="75" t="s">
        <v>0</v>
      </c>
      <c r="I720" s="21" t="s">
        <v>172</v>
      </c>
      <c r="J720" s="69">
        <f>+Table1[[#This Row],[Broj/
Količina]]/G692*100</f>
        <v>102.10415679162459</v>
      </c>
      <c r="K720" s="50" t="s">
        <v>175</v>
      </c>
      <c r="L720" s="79">
        <f>+Table1[[#This Row],[Broj/
Količina]]/G384*100</f>
        <v>56.975941855651136</v>
      </c>
      <c r="M720" s="21" t="s">
        <v>177</v>
      </c>
      <c r="N720" s="79">
        <f>+Table1[[#This Row],[Broj/
Količina]]/prosjeci!C41*100</f>
        <v>82.281348824656959</v>
      </c>
    </row>
    <row r="721" spans="1:14" ht="18" customHeight="1" x14ac:dyDescent="0.2">
      <c r="D721" s="73">
        <v>2021</v>
      </c>
      <c r="E721" s="74" t="s">
        <v>23</v>
      </c>
      <c r="F721" s="19" t="s">
        <v>14</v>
      </c>
      <c r="G721" s="23"/>
      <c r="H721" s="75" t="s">
        <v>0</v>
      </c>
      <c r="I721" s="22" t="s">
        <v>172</v>
      </c>
      <c r="J721" s="77"/>
      <c r="K721" s="25" t="s">
        <v>182</v>
      </c>
      <c r="L721" s="77"/>
      <c r="M721" s="25" t="s">
        <v>180</v>
      </c>
      <c r="N721" s="77"/>
    </row>
    <row r="722" spans="1:14" ht="18" customHeight="1" x14ac:dyDescent="0.2">
      <c r="D722" s="73">
        <v>2021</v>
      </c>
      <c r="E722" s="74" t="s">
        <v>23</v>
      </c>
      <c r="F722" s="19" t="s">
        <v>15</v>
      </c>
      <c r="G722" s="23">
        <v>5</v>
      </c>
      <c r="H722" s="75" t="s">
        <v>0</v>
      </c>
      <c r="I722" s="21" t="s">
        <v>172</v>
      </c>
      <c r="J722" s="69">
        <f>+Table1[[#This Row],[Broj/
Količina]]/G694*100</f>
        <v>5</v>
      </c>
      <c r="K722" s="50" t="s">
        <v>175</v>
      </c>
      <c r="L722" s="79"/>
      <c r="M722" s="21" t="s">
        <v>177</v>
      </c>
      <c r="N722" s="79">
        <f>+Table1[[#This Row],[Broj/
Količina]]/prosjeci!C43*100</f>
        <v>5.8939096267190569</v>
      </c>
    </row>
    <row r="723" spans="1:14" ht="18" customHeight="1" x14ac:dyDescent="0.2">
      <c r="D723" s="73">
        <v>2021</v>
      </c>
      <c r="E723" s="74" t="s">
        <v>23</v>
      </c>
      <c r="F723" s="76" t="s">
        <v>2</v>
      </c>
      <c r="G723" s="53">
        <v>466.1</v>
      </c>
      <c r="H723" s="75" t="s">
        <v>1</v>
      </c>
      <c r="I723" s="22" t="s">
        <v>172</v>
      </c>
      <c r="J723" s="77">
        <f>+Table1[[#This Row],[Broj/
Količina]]/G695*100</f>
        <v>93.594377510040161</v>
      </c>
      <c r="K723" s="25" t="s">
        <v>182</v>
      </c>
      <c r="L723" s="77">
        <f>+Table1[[#This Row],[Broj/
Količina]]/G387*100</f>
        <v>94.986753617281437</v>
      </c>
      <c r="M723" s="25" t="s">
        <v>181</v>
      </c>
      <c r="N723" s="77">
        <f>+Table1[[#This Row],[Broj/
Količina]]/prosjeci!C44*100</f>
        <v>93.008340918571605</v>
      </c>
    </row>
    <row r="724" spans="1:14" s="54" customFormat="1" ht="18" customHeight="1" x14ac:dyDescent="0.2">
      <c r="A724" s="1"/>
      <c r="B724" s="1"/>
      <c r="C724" s="1"/>
      <c r="D724" s="73">
        <v>2021</v>
      </c>
      <c r="E724" s="74" t="s">
        <v>23</v>
      </c>
      <c r="F724" s="19" t="s">
        <v>6</v>
      </c>
      <c r="G724" s="23">
        <v>280.2</v>
      </c>
      <c r="H724" s="75" t="s">
        <v>1</v>
      </c>
      <c r="I724" s="21" t="s">
        <v>172</v>
      </c>
      <c r="J724" s="79">
        <f>+Table1[[#This Row],[Broj/
Količina]]/G696*100</f>
        <v>89.721421709894315</v>
      </c>
      <c r="K724" s="50" t="s">
        <v>175</v>
      </c>
      <c r="L724" s="79">
        <f>+Table1[[#This Row],[Broj/
Količina]]/G388*100</f>
        <v>99.502840909090892</v>
      </c>
      <c r="M724" s="21" t="s">
        <v>177</v>
      </c>
      <c r="N724" s="79">
        <f>+Table1[[#This Row],[Broj/
Količina]]/prosjeci!C45*100</f>
        <v>87.446360302722937</v>
      </c>
    </row>
    <row r="725" spans="1:14" ht="18" customHeight="1" x14ac:dyDescent="0.2">
      <c r="D725" s="73">
        <v>2021</v>
      </c>
      <c r="E725" s="74" t="s">
        <v>23</v>
      </c>
      <c r="F725" s="19" t="s">
        <v>7</v>
      </c>
      <c r="G725" s="23"/>
      <c r="H725" s="75" t="s">
        <v>1</v>
      </c>
      <c r="I725" s="22" t="s">
        <v>172</v>
      </c>
      <c r="J725" s="77"/>
      <c r="K725" s="25" t="s">
        <v>182</v>
      </c>
      <c r="L725" s="77"/>
      <c r="M725" s="25" t="s">
        <v>181</v>
      </c>
      <c r="N725" s="77"/>
    </row>
    <row r="726" spans="1:14" ht="18" customHeight="1" x14ac:dyDescent="0.2">
      <c r="D726" s="73">
        <v>2021</v>
      </c>
      <c r="E726" s="74" t="s">
        <v>23</v>
      </c>
      <c r="F726" s="19" t="s">
        <v>8</v>
      </c>
      <c r="G726" s="57">
        <v>127.1666</v>
      </c>
      <c r="H726" s="75" t="s">
        <v>1</v>
      </c>
      <c r="I726" s="21" t="s">
        <v>172</v>
      </c>
      <c r="J726" s="79">
        <f>+Table1[[#This Row],[Broj/
Količina]]/G698*100</f>
        <v>96.958722248569259</v>
      </c>
      <c r="K726" s="50" t="s">
        <v>175</v>
      </c>
      <c r="L726" s="79">
        <f>+Table1[[#This Row],[Broj/
Količina]]/G390*100</f>
        <v>97.820461538461544</v>
      </c>
      <c r="M726" s="21" t="s">
        <v>177</v>
      </c>
      <c r="N726" s="79">
        <f>+Table1[[#This Row],[Broj/
Količina]]/prosjeci!C47*100</f>
        <v>115.10077734550012</v>
      </c>
    </row>
    <row r="727" spans="1:14" ht="18" customHeight="1" x14ac:dyDescent="0.2">
      <c r="D727" s="73">
        <v>2021</v>
      </c>
      <c r="E727" s="74" t="s">
        <v>23</v>
      </c>
      <c r="F727" s="19" t="s">
        <v>9</v>
      </c>
      <c r="G727" s="57">
        <v>58.7727</v>
      </c>
      <c r="H727" s="75" t="s">
        <v>1</v>
      </c>
      <c r="I727" s="22" t="s">
        <v>172</v>
      </c>
      <c r="J727" s="77">
        <f>+Table1[[#This Row],[Broj/
Količina]]/G699*100</f>
        <v>107.73642907815069</v>
      </c>
      <c r="K727" s="25" t="s">
        <v>182</v>
      </c>
      <c r="L727" s="77">
        <f>+Table1[[#This Row],[Broj/
Količina]]/G391*100</f>
        <v>74.301769911504437</v>
      </c>
      <c r="M727" s="25" t="s">
        <v>181</v>
      </c>
      <c r="N727" s="77">
        <f>+Table1[[#This Row],[Broj/
Količina]]/prosjeci!C48*100</f>
        <v>83.680937832703464</v>
      </c>
    </row>
    <row r="728" spans="1:14" ht="18" customHeight="1" x14ac:dyDescent="0.2">
      <c r="D728" s="73">
        <v>2021</v>
      </c>
      <c r="E728" s="74" t="s">
        <v>23</v>
      </c>
      <c r="F728" s="19" t="s">
        <v>10</v>
      </c>
      <c r="G728" s="23"/>
      <c r="H728" s="75" t="s">
        <v>1</v>
      </c>
      <c r="I728" s="21" t="s">
        <v>172</v>
      </c>
      <c r="J728" s="79"/>
      <c r="K728" s="50" t="s">
        <v>175</v>
      </c>
      <c r="L728" s="79"/>
      <c r="M728" s="21" t="s">
        <v>177</v>
      </c>
      <c r="N728" s="79"/>
    </row>
    <row r="729" spans="1:14" ht="18" customHeight="1" x14ac:dyDescent="0.2">
      <c r="D729" s="73">
        <v>2021</v>
      </c>
      <c r="E729" s="74" t="s">
        <v>23</v>
      </c>
      <c r="F729" s="76" t="s">
        <v>3</v>
      </c>
      <c r="G729" s="56">
        <v>23.047180000000001</v>
      </c>
      <c r="H729" s="75" t="s">
        <v>1</v>
      </c>
      <c r="I729" s="22" t="s">
        <v>172</v>
      </c>
      <c r="J729" s="77">
        <f>+Table1[[#This Row],[Broj/
Količina]]/G701*100</f>
        <v>54.392630206637037</v>
      </c>
      <c r="K729" s="25" t="s">
        <v>182</v>
      </c>
      <c r="L729" s="77">
        <f>+Table1[[#This Row],[Broj/
Količina]]/G393*100</f>
        <v>93.308421052631587</v>
      </c>
      <c r="M729" s="25" t="s">
        <v>181</v>
      </c>
      <c r="N729" s="77">
        <f>+Table1[[#This Row],[Broj/
Količina]]/prosjeci!C50*100</f>
        <v>32.704230806316112</v>
      </c>
    </row>
    <row r="730" spans="1:14" ht="18" customHeight="1" x14ac:dyDescent="0.2">
      <c r="D730" s="73">
        <v>2021</v>
      </c>
      <c r="E730" s="74" t="s">
        <v>23</v>
      </c>
      <c r="F730" s="19" t="s">
        <v>11</v>
      </c>
      <c r="G730" s="57">
        <v>23.047180000000001</v>
      </c>
      <c r="H730" s="75" t="s">
        <v>1</v>
      </c>
      <c r="I730" s="21" t="s">
        <v>172</v>
      </c>
      <c r="J730" s="79">
        <f>+Table1[[#This Row],[Broj/
Količina]]/G702*100</f>
        <v>54.392630206637037</v>
      </c>
      <c r="K730" s="50" t="s">
        <v>175</v>
      </c>
      <c r="L730" s="79">
        <f>+Table1[[#This Row],[Broj/
Količina]]/G394*100</f>
        <v>95.236280991735541</v>
      </c>
      <c r="M730" s="21" t="s">
        <v>177</v>
      </c>
      <c r="N730" s="79">
        <f>+Table1[[#This Row],[Broj/
Količina]]/prosjeci!C51*100</f>
        <v>33.72346786977198</v>
      </c>
    </row>
    <row r="731" spans="1:14" ht="18" customHeight="1" x14ac:dyDescent="0.2">
      <c r="D731" s="73">
        <v>2021</v>
      </c>
      <c r="E731" s="74" t="s">
        <v>23</v>
      </c>
      <c r="F731" s="19" t="s">
        <v>12</v>
      </c>
      <c r="G731" s="23"/>
      <c r="H731" s="75" t="s">
        <v>1</v>
      </c>
      <c r="I731" s="22" t="s">
        <v>172</v>
      </c>
      <c r="J731" s="77"/>
      <c r="K731" s="25" t="s">
        <v>182</v>
      </c>
      <c r="L731" s="77"/>
      <c r="M731" s="25" t="s">
        <v>181</v>
      </c>
      <c r="N731" s="77"/>
    </row>
    <row r="732" spans="1:14" ht="18" customHeight="1" x14ac:dyDescent="0.2">
      <c r="D732" s="73">
        <v>2021</v>
      </c>
      <c r="E732" s="74" t="s">
        <v>23</v>
      </c>
      <c r="F732" s="76" t="s">
        <v>4</v>
      </c>
      <c r="G732" s="56">
        <v>98.127499999999998</v>
      </c>
      <c r="H732" s="75" t="s">
        <v>1</v>
      </c>
      <c r="I732" s="21" t="s">
        <v>172</v>
      </c>
      <c r="J732" s="79">
        <f>+Table1[[#This Row],[Broj/
Količina]]/G704*100</f>
        <v>78.439248601119104</v>
      </c>
      <c r="K732" s="50" t="s">
        <v>175</v>
      </c>
      <c r="L732" s="79">
        <v>300</v>
      </c>
      <c r="M732" s="21" t="s">
        <v>177</v>
      </c>
      <c r="N732" s="79">
        <f>+Table1[[#This Row],[Broj/
Količina]]/prosjeci!C53*100</f>
        <v>210.79634682679026</v>
      </c>
    </row>
    <row r="733" spans="1:14" ht="18" customHeight="1" x14ac:dyDescent="0.2">
      <c r="D733" s="73">
        <v>2021</v>
      </c>
      <c r="E733" s="74" t="s">
        <v>23</v>
      </c>
      <c r="F733" s="76" t="s">
        <v>5</v>
      </c>
      <c r="G733" s="56">
        <v>87.613</v>
      </c>
      <c r="H733" s="75" t="s">
        <v>1</v>
      </c>
      <c r="I733" s="22" t="s">
        <v>172</v>
      </c>
      <c r="J733" s="77">
        <f>+Table1[[#This Row],[Broj/
Količina]]/G705*100</f>
        <v>99.78701594533031</v>
      </c>
      <c r="K733" s="25" t="s">
        <v>182</v>
      </c>
      <c r="L733" s="77">
        <f>+Table1[[#This Row],[Broj/
Količina]]/G397*100</f>
        <v>56.780946208684377</v>
      </c>
      <c r="M733" s="25" t="s">
        <v>181</v>
      </c>
      <c r="N733" s="77">
        <f>+Table1[[#This Row],[Broj/
Količina]]/prosjeci!C54*100</f>
        <v>83.152147155563853</v>
      </c>
    </row>
    <row r="734" spans="1:14" ht="18" customHeight="1" x14ac:dyDescent="0.2">
      <c r="D734" s="73">
        <v>2021</v>
      </c>
      <c r="E734" s="74" t="s">
        <v>23</v>
      </c>
      <c r="F734" s="19" t="s">
        <v>13</v>
      </c>
      <c r="G734" s="57">
        <v>87.563999999999993</v>
      </c>
      <c r="H734" s="75" t="s">
        <v>1</v>
      </c>
      <c r="I734" s="21" t="s">
        <v>172</v>
      </c>
      <c r="J734" s="79">
        <f>+Table1[[#This Row],[Broj/
Količina]]/G706*100</f>
        <v>100.88018433179724</v>
      </c>
      <c r="K734" s="50" t="s">
        <v>175</v>
      </c>
      <c r="L734" s="79">
        <f>+Table1[[#This Row],[Broj/
Količina]]/G398*100</f>
        <v>56.749189889825004</v>
      </c>
      <c r="M734" s="21" t="s">
        <v>177</v>
      </c>
      <c r="N734" s="79">
        <f>+Table1[[#This Row],[Broj/
Količina]]/prosjeci!C55*100</f>
        <v>83.751609296568262</v>
      </c>
    </row>
    <row r="735" spans="1:14" ht="18" customHeight="1" x14ac:dyDescent="0.2">
      <c r="D735" s="73">
        <v>2021</v>
      </c>
      <c r="E735" s="74" t="s">
        <v>23</v>
      </c>
      <c r="F735" s="19" t="s">
        <v>14</v>
      </c>
      <c r="G735" s="57"/>
      <c r="H735" s="75" t="s">
        <v>1</v>
      </c>
      <c r="I735" s="22" t="s">
        <v>172</v>
      </c>
      <c r="J735" s="77"/>
      <c r="K735" s="25" t="s">
        <v>182</v>
      </c>
      <c r="L735" s="77"/>
      <c r="M735" s="25" t="s">
        <v>181</v>
      </c>
      <c r="N735" s="77"/>
    </row>
    <row r="736" spans="1:14" ht="18" customHeight="1" x14ac:dyDescent="0.2">
      <c r="D736" s="73">
        <v>2021</v>
      </c>
      <c r="E736" s="74" t="s">
        <v>23</v>
      </c>
      <c r="F736" s="19" t="s">
        <v>15</v>
      </c>
      <c r="G736" s="57">
        <v>4.9000000000000002E-2</v>
      </c>
      <c r="H736" s="75" t="s">
        <v>1</v>
      </c>
      <c r="I736" s="21" t="s">
        <v>172</v>
      </c>
      <c r="J736" s="79">
        <f>+Table1[[#This Row],[Broj/
Količina]]/G708*100</f>
        <v>4.9000000000000004</v>
      </c>
      <c r="K736" s="50" t="s">
        <v>175</v>
      </c>
      <c r="L736" s="79"/>
      <c r="M736" s="21" t="s">
        <v>177</v>
      </c>
      <c r="N736" s="79">
        <f>+Table1[[#This Row],[Broj/
Količina]]/prosjeci!C57*100</f>
        <v>6.0357216177376314</v>
      </c>
    </row>
    <row r="737" spans="1:14" ht="18" customHeight="1" x14ac:dyDescent="0.2">
      <c r="D737" s="73">
        <v>2021</v>
      </c>
      <c r="E737" s="3" t="s">
        <v>24</v>
      </c>
      <c r="F737" s="76" t="s">
        <v>2</v>
      </c>
      <c r="G737" s="53">
        <v>2631</v>
      </c>
      <c r="H737" s="75" t="s">
        <v>0</v>
      </c>
      <c r="I737" s="22" t="s">
        <v>173</v>
      </c>
      <c r="J737" s="77">
        <f>+Table1[[#This Row],[Broj/
Količina]]/G709*100</f>
        <v>111.29441624365481</v>
      </c>
      <c r="K737" s="25" t="s">
        <v>183</v>
      </c>
      <c r="L737" s="77">
        <f>+Table1[[#This Row],[Broj/
Količina]]/G401*100</f>
        <v>92.186405045550103</v>
      </c>
      <c r="M737" s="25" t="s">
        <v>184</v>
      </c>
      <c r="N737" s="77">
        <f>+Table1[[#This Row],[Broj/
Količina]]/prosjeci!C30*100</f>
        <v>102.57309941520467</v>
      </c>
    </row>
    <row r="738" spans="1:14" ht="18" customHeight="1" x14ac:dyDescent="0.2">
      <c r="D738" s="73">
        <v>2021</v>
      </c>
      <c r="E738" s="3" t="s">
        <v>24</v>
      </c>
      <c r="F738" s="19" t="s">
        <v>6</v>
      </c>
      <c r="G738" s="23">
        <v>2027</v>
      </c>
      <c r="H738" s="75" t="s">
        <v>0</v>
      </c>
      <c r="I738" s="21" t="s">
        <v>173</v>
      </c>
      <c r="J738" s="79">
        <f>+Table1[[#This Row],[Broj/
Količina]]/G710*100</f>
        <v>121.96149217809868</v>
      </c>
      <c r="K738" s="50" t="s">
        <v>176</v>
      </c>
      <c r="L738" s="79">
        <f>+Table1[[#This Row],[Broj/
Količina]]/G402*100</f>
        <v>89.059753954305805</v>
      </c>
      <c r="M738" s="21" t="s">
        <v>185</v>
      </c>
      <c r="N738" s="79">
        <f>+Table1[[#This Row],[Broj/
Količina]]/prosjeci!C31*100</f>
        <v>107.63784405699619</v>
      </c>
    </row>
    <row r="739" spans="1:14" ht="18" customHeight="1" x14ac:dyDescent="0.2">
      <c r="D739" s="73">
        <v>2021</v>
      </c>
      <c r="E739" s="3" t="s">
        <v>24</v>
      </c>
      <c r="F739" s="19" t="s">
        <v>7</v>
      </c>
      <c r="G739" s="23"/>
      <c r="H739" s="75" t="s">
        <v>0</v>
      </c>
      <c r="I739" s="22" t="s">
        <v>174</v>
      </c>
      <c r="J739" s="77"/>
      <c r="K739" s="25" t="s">
        <v>183</v>
      </c>
      <c r="L739" s="77"/>
      <c r="M739" s="25" t="s">
        <v>186</v>
      </c>
      <c r="N739" s="77"/>
    </row>
    <row r="740" spans="1:14" ht="18" customHeight="1" x14ac:dyDescent="0.2">
      <c r="D740" s="73">
        <v>2021</v>
      </c>
      <c r="E740" s="3" t="s">
        <v>24</v>
      </c>
      <c r="F740" s="19" t="s">
        <v>8</v>
      </c>
      <c r="G740" s="23">
        <v>557</v>
      </c>
      <c r="H740" s="75" t="s">
        <v>0</v>
      </c>
      <c r="I740" s="21" t="s">
        <v>174</v>
      </c>
      <c r="J740" s="79">
        <f>+Table1[[#This Row],[Broj/
Količina]]/G712*100</f>
        <v>111.4</v>
      </c>
      <c r="K740" s="50" t="s">
        <v>176</v>
      </c>
      <c r="L740" s="79">
        <f>+Table1[[#This Row],[Broj/
Količina]]/G404*100</f>
        <v>107.11538461538461</v>
      </c>
      <c r="M740" s="21" t="s">
        <v>179</v>
      </c>
      <c r="N740" s="79">
        <f>+Table1[[#This Row],[Broj/
Količina]]/prosjeci!C33*100</f>
        <v>128.07051159225904</v>
      </c>
    </row>
    <row r="741" spans="1:14" ht="18" customHeight="1" x14ac:dyDescent="0.2">
      <c r="D741" s="73">
        <v>2021</v>
      </c>
      <c r="E741" s="3" t="s">
        <v>24</v>
      </c>
      <c r="F741" s="19" t="s">
        <v>9</v>
      </c>
      <c r="G741" s="23">
        <v>47</v>
      </c>
      <c r="H741" s="75" t="s">
        <v>0</v>
      </c>
      <c r="I741" s="22" t="s">
        <v>174</v>
      </c>
      <c r="J741" s="77">
        <f>+Table1[[#This Row],[Broj/
Količina]]/G713*100</f>
        <v>23.267326732673268</v>
      </c>
      <c r="K741" s="25" t="s">
        <v>183</v>
      </c>
      <c r="L741" s="77">
        <f>+Table1[[#This Row],[Broj/
Količina]]/G405*100</f>
        <v>81.034482758620683</v>
      </c>
      <c r="M741" s="25" t="s">
        <v>186</v>
      </c>
      <c r="N741" s="77">
        <f>+Table1[[#This Row],[Broj/
Količina]]/prosjeci!C34*100</f>
        <v>19.03476206547418</v>
      </c>
    </row>
    <row r="742" spans="1:14" ht="18" customHeight="1" x14ac:dyDescent="0.2">
      <c r="D742" s="73">
        <v>2021</v>
      </c>
      <c r="E742" s="3" t="s">
        <v>24</v>
      </c>
      <c r="F742" s="19" t="s">
        <v>10</v>
      </c>
      <c r="G742" s="23"/>
      <c r="H742" s="75" t="s">
        <v>0</v>
      </c>
      <c r="I742" s="21" t="s">
        <v>174</v>
      </c>
      <c r="J742" s="79"/>
      <c r="K742" s="50" t="s">
        <v>176</v>
      </c>
      <c r="L742" s="79"/>
      <c r="M742" s="21" t="s">
        <v>179</v>
      </c>
      <c r="N742" s="79"/>
    </row>
    <row r="743" spans="1:14" ht="18" customHeight="1" x14ac:dyDescent="0.2">
      <c r="D743" s="73">
        <v>2021</v>
      </c>
      <c r="E743" s="3" t="s">
        <v>24</v>
      </c>
      <c r="F743" s="76" t="s">
        <v>3</v>
      </c>
      <c r="G743" s="53">
        <v>1389</v>
      </c>
      <c r="H743" s="75" t="s">
        <v>0</v>
      </c>
      <c r="I743" s="22" t="s">
        <v>174</v>
      </c>
      <c r="J743" s="77">
        <f>+Table1[[#This Row],[Broj/
Količina]]/G715*100</f>
        <v>121.94907813871818</v>
      </c>
      <c r="K743" s="25" t="s">
        <v>183</v>
      </c>
      <c r="L743" s="77">
        <f>+Table1[[#This Row],[Broj/
Količina]]/G407*100</f>
        <v>112.10653753026634</v>
      </c>
      <c r="M743" s="25" t="s">
        <v>186</v>
      </c>
      <c r="N743" s="77">
        <f>+Table1[[#This Row],[Broj/
Količina]]/prosjeci!C36*100</f>
        <v>41.782813596711115</v>
      </c>
    </row>
    <row r="744" spans="1:14" ht="18" customHeight="1" x14ac:dyDescent="0.2">
      <c r="D744" s="73">
        <v>2021</v>
      </c>
      <c r="E744" s="3" t="s">
        <v>24</v>
      </c>
      <c r="F744" s="19" t="s">
        <v>11</v>
      </c>
      <c r="G744" s="23">
        <v>1284</v>
      </c>
      <c r="H744" s="75" t="s">
        <v>0</v>
      </c>
      <c r="I744" s="21" t="s">
        <v>174</v>
      </c>
      <c r="J744" s="79">
        <f>+Table1[[#This Row],[Broj/
Količina]]/G716*100</f>
        <v>112.73046532045655</v>
      </c>
      <c r="K744" s="50" t="s">
        <v>176</v>
      </c>
      <c r="L744" s="79">
        <f>+Table1[[#This Row],[Broj/
Količina]]/G408*100</f>
        <v>106.29139072847681</v>
      </c>
      <c r="M744" s="21" t="s">
        <v>179</v>
      </c>
      <c r="N744" s="79">
        <f>+Table1[[#This Row],[Broj/
Količina]]/prosjeci!C37*100</f>
        <v>39.623514889677516</v>
      </c>
    </row>
    <row r="745" spans="1:14" ht="18" customHeight="1" x14ac:dyDescent="0.2">
      <c r="D745" s="73">
        <v>2021</v>
      </c>
      <c r="E745" s="3" t="s">
        <v>24</v>
      </c>
      <c r="F745" s="19" t="s">
        <v>12</v>
      </c>
      <c r="G745" s="23">
        <v>105</v>
      </c>
      <c r="H745" s="75" t="s">
        <v>0</v>
      </c>
      <c r="I745" s="22" t="s">
        <v>174</v>
      </c>
      <c r="J745" s="77"/>
      <c r="K745" s="25" t="s">
        <v>183</v>
      </c>
      <c r="L745" s="77">
        <v>300</v>
      </c>
      <c r="M745" s="25" t="s">
        <v>186</v>
      </c>
      <c r="N745" s="77">
        <f>+Table1[[#This Row],[Broj/
Količina]]/prosjeci!C38*100</f>
        <v>125.24850894632206</v>
      </c>
    </row>
    <row r="746" spans="1:14" s="54" customFormat="1" ht="18" customHeight="1" x14ac:dyDescent="0.2">
      <c r="A746" s="1"/>
      <c r="B746" s="1"/>
      <c r="C746" s="1"/>
      <c r="D746" s="73">
        <v>2021</v>
      </c>
      <c r="E746" s="3" t="s">
        <v>24</v>
      </c>
      <c r="F746" s="76" t="s">
        <v>4</v>
      </c>
      <c r="G746" s="53">
        <v>1715</v>
      </c>
      <c r="H746" s="75" t="s">
        <v>0</v>
      </c>
      <c r="I746" s="21" t="s">
        <v>174</v>
      </c>
      <c r="J746" s="79">
        <f>+Table1[[#This Row],[Broj/
Količina]]/G718*100</f>
        <v>113.57615894039735</v>
      </c>
      <c r="K746" s="50" t="s">
        <v>176</v>
      </c>
      <c r="L746" s="79">
        <f>+Table1[[#This Row],[Broj/
Količina]]/G410*100</f>
        <v>290.18612521150595</v>
      </c>
      <c r="M746" s="21" t="s">
        <v>179</v>
      </c>
      <c r="N746" s="79">
        <f>+Table1[[#This Row],[Broj/
Količina]]/prosjeci!C39*100</f>
        <v>147.40008594757199</v>
      </c>
    </row>
    <row r="747" spans="1:14" ht="18" customHeight="1" x14ac:dyDescent="0.2">
      <c r="D747" s="73">
        <v>2021</v>
      </c>
      <c r="E747" s="3" t="s">
        <v>24</v>
      </c>
      <c r="F747" s="76" t="s">
        <v>5</v>
      </c>
      <c r="G747" s="53">
        <v>54629</v>
      </c>
      <c r="H747" s="75" t="s">
        <v>0</v>
      </c>
      <c r="I747" s="22" t="s">
        <v>174</v>
      </c>
      <c r="J747" s="77">
        <f>+Table1[[#This Row],[Broj/
Količina]]/G719*100</f>
        <v>110.25247734565784</v>
      </c>
      <c r="K747" s="25" t="s">
        <v>183</v>
      </c>
      <c r="L747" s="77">
        <f>+Table1[[#This Row],[Broj/
Količina]]/G411*100</f>
        <v>72.690378294944978</v>
      </c>
      <c r="M747" s="25" t="s">
        <v>186</v>
      </c>
      <c r="N747" s="77">
        <f>+Table1[[#This Row],[Broj/
Količina]]/prosjeci!C40*100</f>
        <v>90.598737100472235</v>
      </c>
    </row>
    <row r="748" spans="1:14" ht="18" customHeight="1" x14ac:dyDescent="0.2">
      <c r="D748" s="73">
        <v>2021</v>
      </c>
      <c r="E748" s="3" t="s">
        <v>24</v>
      </c>
      <c r="F748" s="19" t="s">
        <v>13</v>
      </c>
      <c r="G748" s="23">
        <v>54629</v>
      </c>
      <c r="H748" s="75" t="s">
        <v>0</v>
      </c>
      <c r="I748" s="21" t="s">
        <v>174</v>
      </c>
      <c r="J748" s="79">
        <f>+Table1[[#This Row],[Broj/
Količina]]/G720*100</f>
        <v>110.26360406911029</v>
      </c>
      <c r="K748" s="50" t="s">
        <v>176</v>
      </c>
      <c r="L748" s="79">
        <f>+Table1[[#This Row],[Broj/
Količina]]/G412*100</f>
        <v>72.690378294944978</v>
      </c>
      <c r="M748" s="21" t="s">
        <v>179</v>
      </c>
      <c r="N748" s="79">
        <f>+Table1[[#This Row],[Broj/
Količina]]/prosjeci!C41*100</f>
        <v>90.726380690743269</v>
      </c>
    </row>
    <row r="749" spans="1:14" ht="18" customHeight="1" x14ac:dyDescent="0.2">
      <c r="D749" s="73">
        <v>2021</v>
      </c>
      <c r="E749" s="3" t="s">
        <v>24</v>
      </c>
      <c r="F749" s="19" t="s">
        <v>14</v>
      </c>
      <c r="G749" s="23"/>
      <c r="H749" s="75" t="s">
        <v>0</v>
      </c>
      <c r="I749" s="22" t="s">
        <v>174</v>
      </c>
      <c r="J749" s="78"/>
      <c r="K749" s="25" t="s">
        <v>183</v>
      </c>
      <c r="L749" s="77"/>
      <c r="M749" s="25" t="s">
        <v>186</v>
      </c>
      <c r="N749" s="77"/>
    </row>
    <row r="750" spans="1:14" ht="18" customHeight="1" x14ac:dyDescent="0.2">
      <c r="D750" s="73">
        <v>2021</v>
      </c>
      <c r="E750" s="3" t="s">
        <v>24</v>
      </c>
      <c r="F750" s="19" t="s">
        <v>15</v>
      </c>
      <c r="G750" s="23"/>
      <c r="H750" s="75" t="s">
        <v>0</v>
      </c>
      <c r="I750" s="21" t="s">
        <v>174</v>
      </c>
      <c r="J750" s="81"/>
      <c r="K750" s="50" t="s">
        <v>176</v>
      </c>
      <c r="L750" s="79"/>
      <c r="M750" s="21" t="s">
        <v>179</v>
      </c>
      <c r="N750" s="79"/>
    </row>
    <row r="751" spans="1:14" ht="18" customHeight="1" x14ac:dyDescent="0.2">
      <c r="D751" s="73">
        <v>2021</v>
      </c>
      <c r="E751" s="3" t="s">
        <v>24</v>
      </c>
      <c r="F751" s="76" t="s">
        <v>2</v>
      </c>
      <c r="G751" s="56">
        <v>559.71819999999991</v>
      </c>
      <c r="H751" s="75" t="s">
        <v>1</v>
      </c>
      <c r="I751" s="22" t="s">
        <v>174</v>
      </c>
      <c r="J751" s="77">
        <f>+Table1[[#This Row],[Broj/
Količina]]/G723*100</f>
        <v>120.08543231066294</v>
      </c>
      <c r="K751" s="25" t="s">
        <v>183</v>
      </c>
      <c r="L751" s="77">
        <f>+Table1[[#This Row],[Broj/
Količina]]/G415*100</f>
        <v>104.36662315867984</v>
      </c>
      <c r="M751" s="25" t="s">
        <v>186</v>
      </c>
      <c r="N751" s="77">
        <f>+Table1[[#This Row],[Broj/
Količina]]/prosjeci!C44*100</f>
        <v>111.68946827704191</v>
      </c>
    </row>
    <row r="752" spans="1:14" ht="18" customHeight="1" x14ac:dyDescent="0.2">
      <c r="D752" s="73">
        <v>2021</v>
      </c>
      <c r="E752" s="3" t="s">
        <v>24</v>
      </c>
      <c r="F752" s="19" t="s">
        <v>6</v>
      </c>
      <c r="G752" s="57">
        <v>393.8</v>
      </c>
      <c r="H752" s="75" t="s">
        <v>1</v>
      </c>
      <c r="I752" s="21" t="s">
        <v>174</v>
      </c>
      <c r="J752" s="79">
        <f>+Table1[[#This Row],[Broj/
Količina]]/G724*100</f>
        <v>140.54246966452536</v>
      </c>
      <c r="K752" s="50" t="s">
        <v>176</v>
      </c>
      <c r="L752" s="79">
        <f>+Table1[[#This Row],[Broj/
Količina]]/G416*100</f>
        <v>103.87760485360063</v>
      </c>
      <c r="M752" s="21" t="s">
        <v>179</v>
      </c>
      <c r="N752" s="79">
        <f>+Table1[[#This Row],[Broj/
Količina]]/prosjeci!C45*100</f>
        <v>122.89927440118593</v>
      </c>
    </row>
    <row r="753" spans="1:14" ht="18" customHeight="1" x14ac:dyDescent="0.2">
      <c r="D753" s="73">
        <v>2021</v>
      </c>
      <c r="E753" s="3" t="s">
        <v>24</v>
      </c>
      <c r="F753" s="19" t="s">
        <v>7</v>
      </c>
      <c r="G753" s="57"/>
      <c r="H753" s="75" t="s">
        <v>1</v>
      </c>
      <c r="I753" s="22" t="s">
        <v>174</v>
      </c>
      <c r="J753" s="77"/>
      <c r="K753" s="25" t="s">
        <v>183</v>
      </c>
      <c r="L753" s="77"/>
      <c r="M753" s="25" t="s">
        <v>186</v>
      </c>
      <c r="N753" s="77"/>
    </row>
    <row r="754" spans="1:14" ht="18" customHeight="1" x14ac:dyDescent="0.2">
      <c r="D754" s="73">
        <v>2021</v>
      </c>
      <c r="E754" s="3" t="s">
        <v>24</v>
      </c>
      <c r="F754" s="19" t="s">
        <v>8</v>
      </c>
      <c r="G754" s="57">
        <v>153.22720000000001</v>
      </c>
      <c r="H754" s="75" t="s">
        <v>1</v>
      </c>
      <c r="I754" s="21" t="s">
        <v>174</v>
      </c>
      <c r="J754" s="79">
        <f>+Table1[[#This Row],[Broj/
Količina]]/G726*100</f>
        <v>120.49327417733902</v>
      </c>
      <c r="K754" s="50" t="s">
        <v>176</v>
      </c>
      <c r="L754" s="79">
        <f>+Table1[[#This Row],[Broj/
Količina]]/G418*100</f>
        <v>109.52623302358828</v>
      </c>
      <c r="M754" s="21" t="s">
        <v>179</v>
      </c>
      <c r="N754" s="79">
        <f>+Table1[[#This Row],[Broj/
Količina]]/prosjeci!C47*100</f>
        <v>138.68869522716199</v>
      </c>
    </row>
    <row r="755" spans="1:14" ht="18" customHeight="1" x14ac:dyDescent="0.2">
      <c r="D755" s="73">
        <v>2021</v>
      </c>
      <c r="E755" s="3" t="s">
        <v>24</v>
      </c>
      <c r="F755" s="19" t="s">
        <v>9</v>
      </c>
      <c r="G755" s="57">
        <v>12.697799999999999</v>
      </c>
      <c r="H755" s="75" t="s">
        <v>1</v>
      </c>
      <c r="I755" s="22" t="s">
        <v>174</v>
      </c>
      <c r="J755" s="77">
        <f>+Table1[[#This Row],[Broj/
Količina]]/G727*100</f>
        <v>21.604928818992487</v>
      </c>
      <c r="K755" s="25" t="s">
        <v>183</v>
      </c>
      <c r="L755" s="77">
        <f>+Table1[[#This Row],[Broj/
Količina]]/G419*100</f>
        <v>73.397687861271663</v>
      </c>
      <c r="M755" s="25" t="s">
        <v>186</v>
      </c>
      <c r="N755" s="77">
        <f>+Table1[[#This Row],[Broj/
Količina]]/prosjeci!C48*100</f>
        <v>18.079207053820941</v>
      </c>
    </row>
    <row r="756" spans="1:14" ht="18" customHeight="1" x14ac:dyDescent="0.2">
      <c r="D756" s="73">
        <v>2021</v>
      </c>
      <c r="E756" s="3" t="s">
        <v>24</v>
      </c>
      <c r="F756" s="19" t="s">
        <v>10</v>
      </c>
      <c r="G756" s="23"/>
      <c r="H756" s="75" t="s">
        <v>1</v>
      </c>
      <c r="I756" s="21" t="s">
        <v>174</v>
      </c>
      <c r="J756" s="79"/>
      <c r="K756" s="50" t="s">
        <v>176</v>
      </c>
      <c r="L756" s="79"/>
      <c r="M756" s="21" t="s">
        <v>179</v>
      </c>
      <c r="N756" s="79"/>
    </row>
    <row r="757" spans="1:14" ht="18" customHeight="1" x14ac:dyDescent="0.2">
      <c r="D757" s="73">
        <v>2021</v>
      </c>
      <c r="E757" s="3" t="s">
        <v>24</v>
      </c>
      <c r="F757" s="76" t="s">
        <v>3</v>
      </c>
      <c r="G757" s="53">
        <v>27.2</v>
      </c>
      <c r="H757" s="75" t="s">
        <v>1</v>
      </c>
      <c r="I757" s="22" t="s">
        <v>174</v>
      </c>
      <c r="J757" s="77">
        <f>+Table1[[#This Row],[Broj/
Količina]]/G729*100</f>
        <v>118.01877713455615</v>
      </c>
      <c r="K757" s="25" t="s">
        <v>183</v>
      </c>
      <c r="L757" s="77">
        <f>+Table1[[#This Row],[Broj/
Količina]]/G421*100</f>
        <v>109.6774193548387</v>
      </c>
      <c r="M757" s="25" t="s">
        <v>186</v>
      </c>
      <c r="N757" s="77">
        <f>+Table1[[#This Row],[Broj/
Količina]]/prosjeci!C50*100</f>
        <v>38.597133268877073</v>
      </c>
    </row>
    <row r="758" spans="1:14" ht="18" customHeight="1" x14ac:dyDescent="0.2">
      <c r="D758" s="73">
        <v>2021</v>
      </c>
      <c r="E758" s="3" t="s">
        <v>24</v>
      </c>
      <c r="F758" s="19" t="s">
        <v>11</v>
      </c>
      <c r="G758" s="23">
        <v>24.1</v>
      </c>
      <c r="H758" s="75" t="s">
        <v>1</v>
      </c>
      <c r="I758" s="21" t="s">
        <v>174</v>
      </c>
      <c r="J758" s="79">
        <f>+Table1[[#This Row],[Broj/
Količina]]/G730*100</f>
        <v>104.56810768172072</v>
      </c>
      <c r="K758" s="50" t="s">
        <v>176</v>
      </c>
      <c r="L758" s="79">
        <f>+Table1[[#This Row],[Broj/
Količina]]/G422*100</f>
        <v>99.176954732510296</v>
      </c>
      <c r="M758" s="21" t="s">
        <v>179</v>
      </c>
      <c r="N758" s="79">
        <f>+Table1[[#This Row],[Broj/
Količina]]/prosjeci!C51*100</f>
        <v>35.263992196073652</v>
      </c>
    </row>
    <row r="759" spans="1:14" ht="18" customHeight="1" x14ac:dyDescent="0.2">
      <c r="D759" s="73">
        <v>2021</v>
      </c>
      <c r="E759" s="3" t="s">
        <v>24</v>
      </c>
      <c r="F759" s="19" t="s">
        <v>12</v>
      </c>
      <c r="G759" s="57">
        <v>3.0870000000000002</v>
      </c>
      <c r="H759" s="75" t="s">
        <v>1</v>
      </c>
      <c r="I759" s="22" t="s">
        <v>174</v>
      </c>
      <c r="J759" s="77"/>
      <c r="K759" s="25" t="s">
        <v>183</v>
      </c>
      <c r="L759" s="77">
        <v>300</v>
      </c>
      <c r="M759" s="25" t="s">
        <v>186</v>
      </c>
      <c r="N759" s="77">
        <f>+Table1[[#This Row],[Broj/
Količina]]/prosjeci!C52*100</f>
        <v>145.28483184625944</v>
      </c>
    </row>
    <row r="760" spans="1:14" ht="18" customHeight="1" x14ac:dyDescent="0.2">
      <c r="D760" s="73">
        <v>2021</v>
      </c>
      <c r="E760" s="3" t="s">
        <v>24</v>
      </c>
      <c r="F760" s="76" t="s">
        <v>4</v>
      </c>
      <c r="G760" s="56">
        <v>125.62298</v>
      </c>
      <c r="H760" s="75" t="s">
        <v>1</v>
      </c>
      <c r="I760" s="21" t="s">
        <v>174</v>
      </c>
      <c r="J760" s="79">
        <f>+Table1[[#This Row],[Broj/
Količina]]/G732*100</f>
        <v>128.02015744821787</v>
      </c>
      <c r="K760" s="50" t="s">
        <v>176</v>
      </c>
      <c r="L760" s="79">
        <v>300</v>
      </c>
      <c r="M760" s="21" t="s">
        <v>179</v>
      </c>
      <c r="N760" s="79">
        <f>+Table1[[#This Row],[Broj/
Količina]]/prosjeci!C53*100</f>
        <v>269.86181510274832</v>
      </c>
    </row>
    <row r="761" spans="1:14" ht="18" customHeight="1" x14ac:dyDescent="0.2">
      <c r="D761" s="73">
        <v>2021</v>
      </c>
      <c r="E761" s="3" t="s">
        <v>24</v>
      </c>
      <c r="F761" s="76" t="s">
        <v>5</v>
      </c>
      <c r="G761" s="56">
        <v>96.5227</v>
      </c>
      <c r="H761" s="75" t="s">
        <v>1</v>
      </c>
      <c r="I761" s="22" t="s">
        <v>174</v>
      </c>
      <c r="J761" s="77">
        <f>+Table1[[#This Row],[Broj/
Količina]]/G733*100</f>
        <v>110.16938125620628</v>
      </c>
      <c r="K761" s="25" t="s">
        <v>183</v>
      </c>
      <c r="L761" s="77">
        <f>+Table1[[#This Row],[Broj/
Količina]]/G425*100</f>
        <v>71.764089219330856</v>
      </c>
      <c r="M761" s="25" t="s">
        <v>186</v>
      </c>
      <c r="N761" s="77">
        <f>+Table1[[#This Row],[Broj/
Količina]]/prosjeci!C54*100</f>
        <v>91.608206022534816</v>
      </c>
    </row>
    <row r="762" spans="1:14" ht="18" customHeight="1" x14ac:dyDescent="0.2">
      <c r="D762" s="73">
        <v>2021</v>
      </c>
      <c r="E762" s="3" t="s">
        <v>24</v>
      </c>
      <c r="F762" s="19" t="s">
        <v>13</v>
      </c>
      <c r="G762" s="57">
        <v>96.5227</v>
      </c>
      <c r="H762" s="75" t="s">
        <v>1</v>
      </c>
      <c r="I762" s="21" t="s">
        <v>174</v>
      </c>
      <c r="J762" s="79">
        <f>+Table1[[#This Row],[Broj/
Količina]]/G734*100</f>
        <v>110.23103101731306</v>
      </c>
      <c r="K762" s="50" t="s">
        <v>176</v>
      </c>
      <c r="L762" s="79">
        <f>+Table1[[#This Row],[Broj/
Količina]]/G426*100</f>
        <v>71.764089219330856</v>
      </c>
      <c r="M762" s="21" t="s">
        <v>179</v>
      </c>
      <c r="N762" s="79">
        <f>+Table1[[#This Row],[Broj/
Količina]]/prosjeci!C55*100</f>
        <v>92.320262421199004</v>
      </c>
    </row>
    <row r="763" spans="1:14" ht="18" customHeight="1" x14ac:dyDescent="0.2">
      <c r="D763" s="73">
        <v>2021</v>
      </c>
      <c r="E763" s="3" t="s">
        <v>24</v>
      </c>
      <c r="F763" s="19" t="s">
        <v>14</v>
      </c>
      <c r="G763" s="23"/>
      <c r="H763" s="75" t="s">
        <v>1</v>
      </c>
      <c r="I763" s="22" t="s">
        <v>174</v>
      </c>
      <c r="J763" s="77"/>
      <c r="K763" s="25" t="s">
        <v>183</v>
      </c>
      <c r="L763" s="77"/>
      <c r="M763" s="25" t="s">
        <v>186</v>
      </c>
      <c r="N763" s="77"/>
    </row>
    <row r="764" spans="1:14" ht="18" customHeight="1" x14ac:dyDescent="0.2">
      <c r="D764" s="73">
        <v>2021</v>
      </c>
      <c r="E764" s="3" t="s">
        <v>24</v>
      </c>
      <c r="F764" s="19" t="s">
        <v>15</v>
      </c>
      <c r="G764" s="23"/>
      <c r="H764" s="75" t="s">
        <v>1</v>
      </c>
      <c r="I764" s="21" t="s">
        <v>174</v>
      </c>
      <c r="J764" s="79"/>
      <c r="K764" s="50" t="s">
        <v>176</v>
      </c>
      <c r="L764" s="79"/>
      <c r="M764" s="21" t="s">
        <v>179</v>
      </c>
      <c r="N764" s="79"/>
    </row>
    <row r="765" spans="1:14" s="71" customFormat="1" ht="18.95" customHeight="1" x14ac:dyDescent="0.2">
      <c r="A765" s="1"/>
      <c r="B765" s="1"/>
      <c r="C765" s="1"/>
      <c r="D765" s="89">
        <v>2021</v>
      </c>
      <c r="E765" s="90" t="s">
        <v>25</v>
      </c>
      <c r="F765" s="4" t="s">
        <v>2</v>
      </c>
      <c r="G765" s="95">
        <v>2626</v>
      </c>
      <c r="H765" s="92" t="s">
        <v>0</v>
      </c>
      <c r="I765" s="22" t="s">
        <v>187</v>
      </c>
      <c r="J765" s="67">
        <f t="shared" ref="J765:J766" si="40">+G765/G737*100</f>
        <v>99.809958190801979</v>
      </c>
      <c r="K765" s="25" t="s">
        <v>190</v>
      </c>
      <c r="L765" s="67">
        <f t="shared" ref="L765:L766" si="41">+G765/G429*100</f>
        <v>114.17391304347827</v>
      </c>
      <c r="M765" s="25" t="s">
        <v>191</v>
      </c>
      <c r="N765" s="67">
        <f>+G765/prosjeci!C30*100</f>
        <v>102.37816764132555</v>
      </c>
    </row>
    <row r="766" spans="1:14" s="71" customFormat="1" ht="18.95" customHeight="1" x14ac:dyDescent="0.2">
      <c r="A766" s="1"/>
      <c r="B766" s="1"/>
      <c r="C766" s="1"/>
      <c r="D766" s="15">
        <v>2021</v>
      </c>
      <c r="E766" s="3" t="s">
        <v>25</v>
      </c>
      <c r="F766" s="6" t="s">
        <v>6</v>
      </c>
      <c r="G766" s="7">
        <v>1905</v>
      </c>
      <c r="H766" s="16" t="s">
        <v>0</v>
      </c>
      <c r="I766" s="50" t="s">
        <v>187</v>
      </c>
      <c r="J766" s="69">
        <f t="shared" si="40"/>
        <v>93.981253083374455</v>
      </c>
      <c r="K766" s="26" t="s">
        <v>190</v>
      </c>
      <c r="L766" s="69">
        <f t="shared" si="41"/>
        <v>127.4247491638796</v>
      </c>
      <c r="M766" s="26" t="s">
        <v>191</v>
      </c>
      <c r="N766" s="69">
        <f>+G766/prosjeci!C31*100</f>
        <v>101.15939463669351</v>
      </c>
    </row>
    <row r="767" spans="1:14" s="71" customFormat="1" ht="18.95" customHeight="1" x14ac:dyDescent="0.2">
      <c r="A767" s="1"/>
      <c r="B767" s="1"/>
      <c r="C767" s="1"/>
      <c r="D767" s="89">
        <v>2021</v>
      </c>
      <c r="E767" s="90" t="s">
        <v>25</v>
      </c>
      <c r="F767" s="8" t="s">
        <v>7</v>
      </c>
      <c r="G767" s="94"/>
      <c r="H767" s="92" t="s">
        <v>0</v>
      </c>
      <c r="I767" s="22" t="s">
        <v>187</v>
      </c>
      <c r="J767" s="67"/>
      <c r="K767" s="25" t="s">
        <v>190</v>
      </c>
      <c r="L767" s="67"/>
      <c r="M767" s="25" t="s">
        <v>191</v>
      </c>
      <c r="N767" s="67"/>
    </row>
    <row r="768" spans="1:14" s="71" customFormat="1" ht="18.95" customHeight="1" x14ac:dyDescent="0.2">
      <c r="A768" s="1"/>
      <c r="B768" s="1"/>
      <c r="C768" s="1"/>
      <c r="D768" s="15">
        <v>2021</v>
      </c>
      <c r="E768" s="3" t="s">
        <v>25</v>
      </c>
      <c r="F768" s="6" t="s">
        <v>8</v>
      </c>
      <c r="G768" s="7">
        <v>514</v>
      </c>
      <c r="H768" s="16" t="s">
        <v>0</v>
      </c>
      <c r="I768" s="50" t="s">
        <v>187</v>
      </c>
      <c r="J768" s="69">
        <f t="shared" ref="J768" si="42">+G768/G740*100</f>
        <v>92.28007181328546</v>
      </c>
      <c r="K768" s="26" t="s">
        <v>190</v>
      </c>
      <c r="L768" s="69">
        <f t="shared" ref="L768" si="43">+G768/G432*100</f>
        <v>117.08428246013666</v>
      </c>
      <c r="M768" s="26" t="s">
        <v>191</v>
      </c>
      <c r="N768" s="69">
        <f>+G768/prosjeci!C33*100</f>
        <v>118.18356006897872</v>
      </c>
    </row>
    <row r="769" spans="1:14" s="71" customFormat="1" ht="18.95" customHeight="1" x14ac:dyDescent="0.2">
      <c r="A769" s="1"/>
      <c r="B769" s="1"/>
      <c r="C769" s="1"/>
      <c r="D769" s="89">
        <v>2021</v>
      </c>
      <c r="E769" s="90" t="s">
        <v>25</v>
      </c>
      <c r="F769" s="8" t="s">
        <v>9</v>
      </c>
      <c r="G769" s="94">
        <v>207</v>
      </c>
      <c r="H769" s="92" t="s">
        <v>0</v>
      </c>
      <c r="I769" s="22" t="s">
        <v>187</v>
      </c>
      <c r="J769" s="67">
        <v>300</v>
      </c>
      <c r="K769" s="25" t="s">
        <v>190</v>
      </c>
      <c r="L769" s="67">
        <v>56.6</v>
      </c>
      <c r="M769" s="25" t="s">
        <v>191</v>
      </c>
      <c r="N769" s="67">
        <f>+G769/prosjeci!C34*100</f>
        <v>83.833952075599058</v>
      </c>
    </row>
    <row r="770" spans="1:14" s="96" customFormat="1" ht="18.95" customHeight="1" x14ac:dyDescent="0.2">
      <c r="A770" s="1"/>
      <c r="B770" s="1"/>
      <c r="C770" s="1"/>
      <c r="D770" s="15">
        <v>2021</v>
      </c>
      <c r="E770" s="3" t="s">
        <v>25</v>
      </c>
      <c r="F770" s="6" t="s">
        <v>10</v>
      </c>
      <c r="G770" s="7"/>
      <c r="H770" s="16" t="s">
        <v>0</v>
      </c>
      <c r="I770" s="50" t="s">
        <v>187</v>
      </c>
      <c r="J770" s="69"/>
      <c r="K770" s="26" t="s">
        <v>190</v>
      </c>
      <c r="L770" s="69"/>
      <c r="M770" s="26" t="s">
        <v>191</v>
      </c>
      <c r="N770" s="69"/>
    </row>
    <row r="771" spans="1:14" s="71" customFormat="1" ht="18.95" customHeight="1" x14ac:dyDescent="0.2">
      <c r="A771" s="1"/>
      <c r="B771" s="1"/>
      <c r="C771" s="1"/>
      <c r="D771" s="89">
        <v>2021</v>
      </c>
      <c r="E771" s="90" t="s">
        <v>25</v>
      </c>
      <c r="F771" s="4" t="s">
        <v>3</v>
      </c>
      <c r="G771" s="95">
        <v>2935</v>
      </c>
      <c r="H771" s="92" t="s">
        <v>0</v>
      </c>
      <c r="I771" s="22" t="s">
        <v>187</v>
      </c>
      <c r="J771" s="67">
        <v>213.1</v>
      </c>
      <c r="K771" s="25" t="s">
        <v>190</v>
      </c>
      <c r="L771" s="67">
        <f t="shared" ref="L771:L776" si="44">+G771/G435*100</f>
        <v>97.963951935914551</v>
      </c>
      <c r="M771" s="25" t="s">
        <v>191</v>
      </c>
      <c r="N771" s="67">
        <f>+G771/prosjeci!C36*100</f>
        <v>88.288378622280149</v>
      </c>
    </row>
    <row r="772" spans="1:14" s="71" customFormat="1" ht="18.95" customHeight="1" x14ac:dyDescent="0.2">
      <c r="A772" s="1"/>
      <c r="B772" s="1"/>
      <c r="C772" s="1"/>
      <c r="D772" s="15">
        <v>2021</v>
      </c>
      <c r="E772" s="3" t="s">
        <v>25</v>
      </c>
      <c r="F772" s="6" t="s">
        <v>11</v>
      </c>
      <c r="G772" s="7">
        <v>2777</v>
      </c>
      <c r="H772" s="16" t="s">
        <v>0</v>
      </c>
      <c r="I772" s="50" t="s">
        <v>187</v>
      </c>
      <c r="J772" s="69">
        <f t="shared" ref="J772:J776" si="45">+G772/G744*100</f>
        <v>216.27725856697819</v>
      </c>
      <c r="K772" s="26" t="s">
        <v>190</v>
      </c>
      <c r="L772" s="69">
        <f t="shared" si="44"/>
        <v>94.907723855092271</v>
      </c>
      <c r="M772" s="26" t="s">
        <v>191</v>
      </c>
      <c r="N772" s="69">
        <f>+G772/prosjeci!C37*100</f>
        <v>85.696651751272952</v>
      </c>
    </row>
    <row r="773" spans="1:14" s="71" customFormat="1" ht="18.95" customHeight="1" x14ac:dyDescent="0.2">
      <c r="A773" s="1"/>
      <c r="B773" s="1"/>
      <c r="C773" s="1"/>
      <c r="D773" s="89">
        <v>2021</v>
      </c>
      <c r="E773" s="90" t="s">
        <v>25</v>
      </c>
      <c r="F773" s="8" t="s">
        <v>12</v>
      </c>
      <c r="G773" s="94">
        <v>158</v>
      </c>
      <c r="H773" s="92" t="s">
        <v>0</v>
      </c>
      <c r="I773" s="22" t="s">
        <v>187</v>
      </c>
      <c r="J773" s="67">
        <f t="shared" si="45"/>
        <v>150.47619047619048</v>
      </c>
      <c r="K773" s="25" t="s">
        <v>190</v>
      </c>
      <c r="L773" s="67">
        <f t="shared" si="44"/>
        <v>225.71428571428572</v>
      </c>
      <c r="M773" s="25" t="s">
        <v>191</v>
      </c>
      <c r="N773" s="67">
        <f>+G773/prosjeci!C38*100</f>
        <v>188.46918489065607</v>
      </c>
    </row>
    <row r="774" spans="1:14" s="71" customFormat="1" ht="18.95" customHeight="1" x14ac:dyDescent="0.2">
      <c r="A774" s="1"/>
      <c r="B774" s="1"/>
      <c r="C774" s="1"/>
      <c r="D774" s="15">
        <v>2021</v>
      </c>
      <c r="E774" s="3" t="s">
        <v>25</v>
      </c>
      <c r="F774" s="9" t="s">
        <v>4</v>
      </c>
      <c r="G774" s="5">
        <v>1744</v>
      </c>
      <c r="H774" s="16" t="s">
        <v>0</v>
      </c>
      <c r="I774" s="50" t="s">
        <v>187</v>
      </c>
      <c r="J774" s="69">
        <f t="shared" si="45"/>
        <v>101.69096209912536</v>
      </c>
      <c r="K774" s="26" t="s">
        <v>190</v>
      </c>
      <c r="L774" s="69">
        <f t="shared" si="44"/>
        <v>176.16161616161617</v>
      </c>
      <c r="M774" s="26" t="s">
        <v>191</v>
      </c>
      <c r="N774" s="69">
        <f>+G774/prosjeci!C39*100</f>
        <v>149.89256553502364</v>
      </c>
    </row>
    <row r="775" spans="1:14" s="71" customFormat="1" ht="18.95" customHeight="1" x14ac:dyDescent="0.2">
      <c r="A775" s="1"/>
      <c r="B775" s="1"/>
      <c r="C775" s="1"/>
      <c r="D775" s="89">
        <v>2021</v>
      </c>
      <c r="E775" s="90" t="s">
        <v>25</v>
      </c>
      <c r="F775" s="4" t="s">
        <v>5</v>
      </c>
      <c r="G775" s="95">
        <v>47059</v>
      </c>
      <c r="H775" s="92" t="s">
        <v>0</v>
      </c>
      <c r="I775" s="22" t="s">
        <v>187</v>
      </c>
      <c r="J775" s="67">
        <f t="shared" si="45"/>
        <v>86.142891138406341</v>
      </c>
      <c r="K775" s="25" t="s">
        <v>190</v>
      </c>
      <c r="L775" s="67">
        <f t="shared" si="44"/>
        <v>66.837575275536878</v>
      </c>
      <c r="M775" s="25" t="s">
        <v>191</v>
      </c>
      <c r="N775" s="67">
        <f>+G775/prosjeci!C40*100</f>
        <v>78.044371473230754</v>
      </c>
    </row>
    <row r="776" spans="1:14" s="71" customFormat="1" ht="18.95" customHeight="1" x14ac:dyDescent="0.2">
      <c r="A776" s="1"/>
      <c r="B776" s="1"/>
      <c r="C776" s="1"/>
      <c r="D776" s="15">
        <v>2021</v>
      </c>
      <c r="E776" s="3" t="s">
        <v>25</v>
      </c>
      <c r="F776" s="6" t="s">
        <v>13</v>
      </c>
      <c r="G776" s="7">
        <v>47059</v>
      </c>
      <c r="H776" s="16" t="s">
        <v>0</v>
      </c>
      <c r="I776" s="50" t="s">
        <v>187</v>
      </c>
      <c r="J776" s="69">
        <f t="shared" si="45"/>
        <v>86.142891138406341</v>
      </c>
      <c r="K776" s="26" t="s">
        <v>190</v>
      </c>
      <c r="L776" s="69">
        <f t="shared" si="44"/>
        <v>66.837575275536878</v>
      </c>
      <c r="M776" s="26" t="s">
        <v>191</v>
      </c>
      <c r="N776" s="69">
        <f>+G776/prosjeci!C41*100</f>
        <v>78.154327352243087</v>
      </c>
    </row>
    <row r="777" spans="1:14" s="71" customFormat="1" ht="18.95" customHeight="1" x14ac:dyDescent="0.2">
      <c r="A777" s="1"/>
      <c r="B777" s="1"/>
      <c r="C777" s="1"/>
      <c r="D777" s="89">
        <v>2021</v>
      </c>
      <c r="E777" s="90" t="s">
        <v>25</v>
      </c>
      <c r="F777" s="8" t="s">
        <v>14</v>
      </c>
      <c r="G777" s="91"/>
      <c r="H777" s="92" t="s">
        <v>0</v>
      </c>
      <c r="I777" s="22" t="s">
        <v>187</v>
      </c>
      <c r="J777" s="67"/>
      <c r="K777" s="25" t="s">
        <v>190</v>
      </c>
      <c r="L777" s="67"/>
      <c r="M777" s="25" t="s">
        <v>191</v>
      </c>
      <c r="N777" s="67"/>
    </row>
    <row r="778" spans="1:14" s="71" customFormat="1" ht="18.95" customHeight="1" x14ac:dyDescent="0.2">
      <c r="A778" s="1"/>
      <c r="B778" s="1"/>
      <c r="C778" s="1"/>
      <c r="D778" s="15">
        <v>2021</v>
      </c>
      <c r="E778" s="3" t="s">
        <v>25</v>
      </c>
      <c r="F778" s="6" t="s">
        <v>15</v>
      </c>
      <c r="G778" s="12"/>
      <c r="H778" s="16" t="s">
        <v>0</v>
      </c>
      <c r="I778" s="50" t="s">
        <v>187</v>
      </c>
      <c r="J778" s="69"/>
      <c r="K778" s="26" t="s">
        <v>190</v>
      </c>
      <c r="L778" s="69"/>
      <c r="M778" s="26" t="s">
        <v>191</v>
      </c>
      <c r="N778" s="69"/>
    </row>
    <row r="779" spans="1:14" s="71" customFormat="1" ht="18.95" customHeight="1" x14ac:dyDescent="0.2">
      <c r="A779" s="1"/>
      <c r="B779" s="1"/>
      <c r="C779" s="1"/>
      <c r="D779" s="89">
        <v>2021</v>
      </c>
      <c r="E779" s="90" t="s">
        <v>25</v>
      </c>
      <c r="F779" s="4" t="s">
        <v>2</v>
      </c>
      <c r="G779" s="93">
        <v>563.0628999999999</v>
      </c>
      <c r="H779" s="92" t="s">
        <v>1</v>
      </c>
      <c r="I779" s="22" t="s">
        <v>187</v>
      </c>
      <c r="J779" s="67">
        <f t="shared" ref="J779:J780" si="46">+G779/G751*100</f>
        <v>100.59756856218003</v>
      </c>
      <c r="K779" s="25" t="s">
        <v>190</v>
      </c>
      <c r="L779" s="67">
        <f t="shared" ref="L779:L780" si="47">+G779/G443*100</f>
        <v>127.8816488757665</v>
      </c>
      <c r="M779" s="25" t="s">
        <v>191</v>
      </c>
      <c r="N779" s="67">
        <f>+G779/prosjeci!C44*100</f>
        <v>112.35688942673157</v>
      </c>
    </row>
    <row r="780" spans="1:14" s="96" customFormat="1" ht="18.95" customHeight="1" x14ac:dyDescent="0.2">
      <c r="A780" s="1"/>
      <c r="B780" s="1"/>
      <c r="C780" s="1"/>
      <c r="D780" s="15">
        <v>2021</v>
      </c>
      <c r="E780" s="3" t="s">
        <v>25</v>
      </c>
      <c r="F780" s="6" t="s">
        <v>6</v>
      </c>
      <c r="G780" s="12">
        <v>379.70426000000003</v>
      </c>
      <c r="H780" s="16" t="s">
        <v>1</v>
      </c>
      <c r="I780" s="50" t="s">
        <v>187</v>
      </c>
      <c r="J780" s="69">
        <f t="shared" si="46"/>
        <v>96.420584052818697</v>
      </c>
      <c r="K780" s="26" t="s">
        <v>190</v>
      </c>
      <c r="L780" s="69">
        <f t="shared" si="47"/>
        <v>162.19746262281078</v>
      </c>
      <c r="M780" s="26" t="s">
        <v>191</v>
      </c>
      <c r="N780" s="69">
        <f>+G780/prosjeci!C45*100</f>
        <v>118.50019817429975</v>
      </c>
    </row>
    <row r="781" spans="1:14" s="71" customFormat="1" ht="18.95" customHeight="1" x14ac:dyDescent="0.2">
      <c r="A781" s="1"/>
      <c r="B781" s="1"/>
      <c r="C781" s="1"/>
      <c r="D781" s="89">
        <v>2021</v>
      </c>
      <c r="E781" s="90" t="s">
        <v>25</v>
      </c>
      <c r="F781" s="8" t="s">
        <v>7</v>
      </c>
      <c r="G781" s="60"/>
      <c r="H781" s="92" t="s">
        <v>1</v>
      </c>
      <c r="I781" s="22" t="s">
        <v>187</v>
      </c>
      <c r="J781" s="67"/>
      <c r="K781" s="25" t="s">
        <v>190</v>
      </c>
      <c r="L781" s="67"/>
      <c r="M781" s="25" t="s">
        <v>191</v>
      </c>
      <c r="N781" s="67"/>
    </row>
    <row r="782" spans="1:14" s="71" customFormat="1" ht="18.95" customHeight="1" x14ac:dyDescent="0.2">
      <c r="A782" s="1"/>
      <c r="B782" s="1"/>
      <c r="C782" s="1"/>
      <c r="D782" s="15">
        <v>2021</v>
      </c>
      <c r="E782" s="3" t="s">
        <v>25</v>
      </c>
      <c r="F782" s="6" t="s">
        <v>8</v>
      </c>
      <c r="G782" s="12">
        <v>133.74764000000002</v>
      </c>
      <c r="H782" s="16" t="s">
        <v>1</v>
      </c>
      <c r="I782" s="50" t="s">
        <v>187</v>
      </c>
      <c r="J782" s="69">
        <f t="shared" ref="J782" si="48">+G782/G754*100</f>
        <v>87.287139620119675</v>
      </c>
      <c r="K782" s="26" t="s">
        <v>190</v>
      </c>
      <c r="L782" s="69">
        <f t="shared" ref="L782" si="49">+G782/G446*100</f>
        <v>123.38343173431736</v>
      </c>
      <c r="M782" s="26" t="s">
        <v>191</v>
      </c>
      <c r="N782" s="69">
        <f>+G782/prosjeci!C47*100</f>
        <v>121.05739504025512</v>
      </c>
    </row>
    <row r="783" spans="1:14" s="71" customFormat="1" ht="18.95" customHeight="1" x14ac:dyDescent="0.2">
      <c r="A783" s="1"/>
      <c r="B783" s="1"/>
      <c r="C783" s="1"/>
      <c r="D783" s="89">
        <v>2021</v>
      </c>
      <c r="E783" s="90" t="s">
        <v>25</v>
      </c>
      <c r="F783" s="8" t="s">
        <v>9</v>
      </c>
      <c r="G783" s="60">
        <v>49.610999999999997</v>
      </c>
      <c r="H783" s="92" t="s">
        <v>1</v>
      </c>
      <c r="I783" s="22" t="s">
        <v>187</v>
      </c>
      <c r="J783" s="67">
        <v>300</v>
      </c>
      <c r="K783" s="25" t="s">
        <v>190</v>
      </c>
      <c r="L783" s="67">
        <f>+G783/G447*100</f>
        <v>50.726993865030678</v>
      </c>
      <c r="M783" s="25" t="s">
        <v>191</v>
      </c>
      <c r="N783" s="67">
        <f>+G783/prosjeci!C48*100</f>
        <v>70.636452074147542</v>
      </c>
    </row>
    <row r="784" spans="1:14" s="71" customFormat="1" ht="18.95" customHeight="1" x14ac:dyDescent="0.2">
      <c r="A784" s="1"/>
      <c r="B784" s="1"/>
      <c r="C784" s="1"/>
      <c r="D784" s="15">
        <v>2021</v>
      </c>
      <c r="E784" s="3" t="s">
        <v>25</v>
      </c>
      <c r="F784" s="6" t="s">
        <v>10</v>
      </c>
      <c r="G784" s="12"/>
      <c r="H784" s="16" t="s">
        <v>1</v>
      </c>
      <c r="I784" s="50" t="s">
        <v>187</v>
      </c>
      <c r="J784" s="69"/>
      <c r="K784" s="26" t="s">
        <v>190</v>
      </c>
      <c r="L784" s="69"/>
      <c r="M784" s="26" t="s">
        <v>191</v>
      </c>
      <c r="N784" s="69"/>
    </row>
    <row r="785" spans="1:14" s="71" customFormat="1" ht="18.95" customHeight="1" x14ac:dyDescent="0.2">
      <c r="A785" s="1"/>
      <c r="B785" s="1"/>
      <c r="C785" s="1"/>
      <c r="D785" s="89">
        <v>2021</v>
      </c>
      <c r="E785" s="90" t="s">
        <v>25</v>
      </c>
      <c r="F785" s="4" t="s">
        <v>3</v>
      </c>
      <c r="G785" s="93">
        <v>56.953099999999999</v>
      </c>
      <c r="H785" s="92" t="s">
        <v>1</v>
      </c>
      <c r="I785" s="22" t="s">
        <v>187</v>
      </c>
      <c r="J785" s="67">
        <f>G785/G757*100</f>
        <v>209.38639705882355</v>
      </c>
      <c r="K785" s="25" t="s">
        <v>190</v>
      </c>
      <c r="L785" s="67">
        <f t="shared" ref="L785:L790" si="50">+G785/G449*100</f>
        <v>111.67274509803921</v>
      </c>
      <c r="M785" s="25" t="s">
        <v>191</v>
      </c>
      <c r="N785" s="67">
        <f>+G785/prosjeci!C50*100</f>
        <v>80.817146719694207</v>
      </c>
    </row>
    <row r="786" spans="1:14" s="71" customFormat="1" ht="18.95" customHeight="1" x14ac:dyDescent="0.2">
      <c r="A786" s="1"/>
      <c r="B786" s="1"/>
      <c r="C786" s="1"/>
      <c r="D786" s="15">
        <v>2021</v>
      </c>
      <c r="E786" s="3" t="s">
        <v>25</v>
      </c>
      <c r="F786" s="6" t="s">
        <v>11</v>
      </c>
      <c r="G786" s="12">
        <v>52.4</v>
      </c>
      <c r="H786" s="16" t="s">
        <v>1</v>
      </c>
      <c r="I786" s="50" t="s">
        <v>187</v>
      </c>
      <c r="J786" s="69">
        <f t="shared" ref="J786:J790" si="51">+G786/G758*100</f>
        <v>217.42738589211618</v>
      </c>
      <c r="K786" s="26" t="s">
        <v>190</v>
      </c>
      <c r="L786" s="69">
        <f t="shared" si="50"/>
        <v>104.80000000000001</v>
      </c>
      <c r="M786" s="26" t="s">
        <v>191</v>
      </c>
      <c r="N786" s="69">
        <f>+G786/prosjeci!C51*100</f>
        <v>76.673576393122786</v>
      </c>
    </row>
    <row r="787" spans="1:14" s="71" customFormat="1" ht="18.95" customHeight="1" x14ac:dyDescent="0.2">
      <c r="A787" s="1"/>
      <c r="B787" s="1"/>
      <c r="C787" s="1"/>
      <c r="D787" s="89">
        <v>2021</v>
      </c>
      <c r="E787" s="90" t="s">
        <v>25</v>
      </c>
      <c r="F787" s="8" t="s">
        <v>12</v>
      </c>
      <c r="G787" s="60">
        <v>4.6449999999999996</v>
      </c>
      <c r="H787" s="92" t="s">
        <v>1</v>
      </c>
      <c r="I787" s="22" t="s">
        <v>187</v>
      </c>
      <c r="J787" s="67">
        <f t="shared" si="51"/>
        <v>150.46971169420146</v>
      </c>
      <c r="K787" s="25" t="s">
        <v>190</v>
      </c>
      <c r="L787" s="67">
        <v>300</v>
      </c>
      <c r="M787" s="25" t="s">
        <v>191</v>
      </c>
      <c r="N787" s="67">
        <f>+G787/prosjeci!C52*100</f>
        <v>218.60966761447199</v>
      </c>
    </row>
    <row r="788" spans="1:14" s="71" customFormat="1" ht="18.95" customHeight="1" x14ac:dyDescent="0.2">
      <c r="A788" s="1"/>
      <c r="B788" s="1"/>
      <c r="C788" s="1"/>
      <c r="D788" s="15">
        <v>2021</v>
      </c>
      <c r="E788" s="3" t="s">
        <v>25</v>
      </c>
      <c r="F788" s="9" t="s">
        <v>4</v>
      </c>
      <c r="G788" s="11">
        <v>105.06269999999999</v>
      </c>
      <c r="H788" s="16" t="s">
        <v>1</v>
      </c>
      <c r="I788" s="50" t="s">
        <v>187</v>
      </c>
      <c r="J788" s="69">
        <f t="shared" si="51"/>
        <v>83.63334479089734</v>
      </c>
      <c r="K788" s="26" t="s">
        <v>190</v>
      </c>
      <c r="L788" s="69">
        <v>300</v>
      </c>
      <c r="M788" s="26" t="s">
        <v>191</v>
      </c>
      <c r="N788" s="69">
        <f>+G788/prosjeci!C53*100</f>
        <v>225.69446228385536</v>
      </c>
    </row>
    <row r="789" spans="1:14" s="71" customFormat="1" ht="18.95" customHeight="1" x14ac:dyDescent="0.2">
      <c r="A789" s="1"/>
      <c r="B789" s="1"/>
      <c r="C789" s="1"/>
      <c r="D789" s="89">
        <v>2021</v>
      </c>
      <c r="E789" s="90" t="s">
        <v>25</v>
      </c>
      <c r="F789" s="4" t="s">
        <v>5</v>
      </c>
      <c r="G789" s="93">
        <v>83.259</v>
      </c>
      <c r="H789" s="92" t="s">
        <v>1</v>
      </c>
      <c r="I789" s="22" t="s">
        <v>187</v>
      </c>
      <c r="J789" s="67">
        <f t="shared" si="51"/>
        <v>86.258465625184542</v>
      </c>
      <c r="K789" s="25" t="s">
        <v>190</v>
      </c>
      <c r="L789" s="67">
        <f t="shared" si="50"/>
        <v>66.131056393963462</v>
      </c>
      <c r="M789" s="25" t="s">
        <v>191</v>
      </c>
      <c r="N789" s="67">
        <f>+G789/prosjeci!C54*100</f>
        <v>79.019832901796434</v>
      </c>
    </row>
    <row r="790" spans="1:14" s="71" customFormat="1" ht="18.95" customHeight="1" x14ac:dyDescent="0.2">
      <c r="A790" s="1"/>
      <c r="B790" s="1"/>
      <c r="C790" s="1"/>
      <c r="D790" s="15">
        <v>2021</v>
      </c>
      <c r="E790" s="3" t="s">
        <v>25</v>
      </c>
      <c r="F790" s="6" t="s">
        <v>13</v>
      </c>
      <c r="G790" s="12">
        <v>83.259</v>
      </c>
      <c r="H790" s="16" t="s">
        <v>1</v>
      </c>
      <c r="I790" s="50" t="s">
        <v>187</v>
      </c>
      <c r="J790" s="69">
        <f t="shared" si="51"/>
        <v>86.258465625184542</v>
      </c>
      <c r="K790" s="26" t="s">
        <v>190</v>
      </c>
      <c r="L790" s="69">
        <f t="shared" si="50"/>
        <v>66.131056393963462</v>
      </c>
      <c r="M790" s="26" t="s">
        <v>191</v>
      </c>
      <c r="N790" s="69">
        <f>+G790/prosjeci!C55*100</f>
        <v>79.63404182567011</v>
      </c>
    </row>
    <row r="791" spans="1:14" s="71" customFormat="1" ht="18.95" customHeight="1" x14ac:dyDescent="0.2">
      <c r="A791" s="1"/>
      <c r="B791" s="1"/>
      <c r="C791" s="1"/>
      <c r="D791" s="89">
        <v>2021</v>
      </c>
      <c r="E791" s="90" t="s">
        <v>25</v>
      </c>
      <c r="F791" s="8" t="s">
        <v>14</v>
      </c>
      <c r="G791" s="91"/>
      <c r="H791" s="92" t="s">
        <v>1</v>
      </c>
      <c r="I791" s="22" t="s">
        <v>187</v>
      </c>
      <c r="J791" s="67"/>
      <c r="K791" s="25" t="s">
        <v>190</v>
      </c>
      <c r="L791" s="67"/>
      <c r="M791" s="25" t="s">
        <v>191</v>
      </c>
      <c r="N791" s="67"/>
    </row>
    <row r="792" spans="1:14" s="71" customFormat="1" ht="18.95" customHeight="1" x14ac:dyDescent="0.2">
      <c r="A792" s="1"/>
      <c r="B792" s="1"/>
      <c r="C792" s="1"/>
      <c r="D792" s="15">
        <v>2021</v>
      </c>
      <c r="E792" s="3" t="s">
        <v>25</v>
      </c>
      <c r="F792" s="6" t="s">
        <v>15</v>
      </c>
      <c r="G792" s="12">
        <v>4.9000000000000002E-2</v>
      </c>
      <c r="H792" s="16" t="s">
        <v>1</v>
      </c>
      <c r="I792" s="50" t="s">
        <v>187</v>
      </c>
      <c r="J792" s="69"/>
      <c r="K792" s="26" t="s">
        <v>190</v>
      </c>
      <c r="L792" s="69"/>
      <c r="M792" s="26" t="s">
        <v>191</v>
      </c>
      <c r="N792" s="69">
        <f>+G792/prosjeci!C57*100</f>
        <v>6.0357216177376314</v>
      </c>
    </row>
    <row r="793" spans="1:14" s="71" customFormat="1" ht="18.95" customHeight="1" x14ac:dyDescent="0.2">
      <c r="A793" s="1"/>
      <c r="B793" s="1"/>
      <c r="C793" s="1"/>
      <c r="D793" s="89">
        <v>2021</v>
      </c>
      <c r="E793" s="90" t="s">
        <v>26</v>
      </c>
      <c r="F793" s="4" t="s">
        <v>2</v>
      </c>
      <c r="G793" s="95">
        <v>2715</v>
      </c>
      <c r="H793" s="92" t="s">
        <v>0</v>
      </c>
      <c r="I793" s="22" t="s">
        <v>188</v>
      </c>
      <c r="J793" s="67">
        <f t="shared" ref="J793:J794" si="52">+G793/G765*100</f>
        <v>103.3891850723534</v>
      </c>
      <c r="K793" s="25" t="s">
        <v>192</v>
      </c>
      <c r="L793" s="67">
        <f t="shared" ref="L793:L794" si="53">+G793/G457*100</f>
        <v>114.41213653603035</v>
      </c>
      <c r="M793" s="25" t="s">
        <v>193</v>
      </c>
      <c r="N793" s="67">
        <f>+G793/prosjeci!C30*100</f>
        <v>105.84795321637428</v>
      </c>
    </row>
    <row r="794" spans="1:14" s="71" customFormat="1" ht="18.95" customHeight="1" x14ac:dyDescent="0.2">
      <c r="A794" s="1"/>
      <c r="B794" s="1"/>
      <c r="C794" s="1"/>
      <c r="D794" s="15">
        <v>2021</v>
      </c>
      <c r="E794" s="3" t="s">
        <v>26</v>
      </c>
      <c r="F794" s="6" t="s">
        <v>6</v>
      </c>
      <c r="G794" s="7">
        <v>1964</v>
      </c>
      <c r="H794" s="16" t="s">
        <v>0</v>
      </c>
      <c r="I794" s="50" t="s">
        <v>188</v>
      </c>
      <c r="J794" s="69">
        <f t="shared" si="52"/>
        <v>103.09711286089238</v>
      </c>
      <c r="K794" s="26" t="s">
        <v>192</v>
      </c>
      <c r="L794" s="69">
        <f t="shared" si="53"/>
        <v>115.19061583577712</v>
      </c>
      <c r="M794" s="26" t="s">
        <v>193</v>
      </c>
      <c r="N794" s="69">
        <f>+G794/prosjeci!C31*100</f>
        <v>104.29241525798743</v>
      </c>
    </row>
    <row r="795" spans="1:14" s="71" customFormat="1" ht="18.95" customHeight="1" x14ac:dyDescent="0.2">
      <c r="A795" s="1"/>
      <c r="B795" s="1"/>
      <c r="C795" s="1"/>
      <c r="D795" s="89">
        <v>2021</v>
      </c>
      <c r="E795" s="90" t="s">
        <v>26</v>
      </c>
      <c r="F795" s="8" t="s">
        <v>7</v>
      </c>
      <c r="G795" s="94"/>
      <c r="H795" s="92" t="s">
        <v>0</v>
      </c>
      <c r="I795" s="22" t="s">
        <v>188</v>
      </c>
      <c r="J795" s="67"/>
      <c r="K795" s="25" t="s">
        <v>192</v>
      </c>
      <c r="L795" s="67"/>
      <c r="M795" s="25" t="s">
        <v>193</v>
      </c>
      <c r="N795" s="67"/>
    </row>
    <row r="796" spans="1:14" s="71" customFormat="1" ht="18.95" customHeight="1" x14ac:dyDescent="0.2">
      <c r="A796" s="1"/>
      <c r="B796" s="1"/>
      <c r="C796" s="1"/>
      <c r="D796" s="15">
        <v>2021</v>
      </c>
      <c r="E796" s="3" t="s">
        <v>26</v>
      </c>
      <c r="F796" s="6" t="s">
        <v>8</v>
      </c>
      <c r="G796" s="7">
        <v>427</v>
      </c>
      <c r="H796" s="16" t="s">
        <v>0</v>
      </c>
      <c r="I796" s="50" t="s">
        <v>188</v>
      </c>
      <c r="J796" s="69">
        <f t="shared" ref="J796:J797" si="54">+G796/G768*100</f>
        <v>83.073929961089505</v>
      </c>
      <c r="K796" s="26" t="s">
        <v>192</v>
      </c>
      <c r="L796" s="69">
        <f t="shared" ref="L796:L797" si="55">+G796/G460*100</f>
        <v>103.14009661835748</v>
      </c>
      <c r="M796" s="26" t="s">
        <v>193</v>
      </c>
      <c r="N796" s="69">
        <f>+G796/prosjeci!C33*100</f>
        <v>98.17972791722552</v>
      </c>
    </row>
    <row r="797" spans="1:14" s="71" customFormat="1" ht="18.95" customHeight="1" x14ac:dyDescent="0.2">
      <c r="A797" s="1"/>
      <c r="B797" s="1"/>
      <c r="C797" s="1"/>
      <c r="D797" s="89">
        <v>2021</v>
      </c>
      <c r="E797" s="90" t="s">
        <v>26</v>
      </c>
      <c r="F797" s="8" t="s">
        <v>9</v>
      </c>
      <c r="G797" s="94">
        <v>324</v>
      </c>
      <c r="H797" s="92" t="s">
        <v>0</v>
      </c>
      <c r="I797" s="22" t="s">
        <v>188</v>
      </c>
      <c r="J797" s="67">
        <f t="shared" si="54"/>
        <v>156.52173913043478</v>
      </c>
      <c r="K797" s="25" t="s">
        <v>192</v>
      </c>
      <c r="L797" s="67">
        <f t="shared" si="55"/>
        <v>127.55905511811024</v>
      </c>
      <c r="M797" s="25" t="s">
        <v>193</v>
      </c>
      <c r="N797" s="67">
        <f>+G797/prosjeci!C34*100</f>
        <v>131.21835977050287</v>
      </c>
    </row>
    <row r="798" spans="1:14" s="71" customFormat="1" ht="18.95" customHeight="1" x14ac:dyDescent="0.2">
      <c r="A798" s="1"/>
      <c r="B798" s="1"/>
      <c r="C798" s="1"/>
      <c r="D798" s="15">
        <v>2021</v>
      </c>
      <c r="E798" s="3" t="s">
        <v>26</v>
      </c>
      <c r="F798" s="6" t="s">
        <v>10</v>
      </c>
      <c r="G798" s="7"/>
      <c r="H798" s="16" t="s">
        <v>0</v>
      </c>
      <c r="I798" s="50" t="s">
        <v>188</v>
      </c>
      <c r="J798" s="69"/>
      <c r="K798" s="26" t="s">
        <v>192</v>
      </c>
      <c r="L798" s="69"/>
      <c r="M798" s="26" t="s">
        <v>193</v>
      </c>
      <c r="N798" s="69"/>
    </row>
    <row r="799" spans="1:14" s="71" customFormat="1" ht="18.95" customHeight="1" x14ac:dyDescent="0.2">
      <c r="A799" s="1"/>
      <c r="B799" s="1"/>
      <c r="C799" s="1"/>
      <c r="D799" s="89">
        <v>2021</v>
      </c>
      <c r="E799" s="90" t="s">
        <v>26</v>
      </c>
      <c r="F799" s="4" t="s">
        <v>3</v>
      </c>
      <c r="G799" s="95">
        <v>3074</v>
      </c>
      <c r="H799" s="92" t="s">
        <v>0</v>
      </c>
      <c r="I799" s="22" t="s">
        <v>188</v>
      </c>
      <c r="J799" s="67">
        <f t="shared" ref="J799:J803" si="56">+G799/G771*100</f>
        <v>104.73594548551959</v>
      </c>
      <c r="K799" s="25" t="s">
        <v>192</v>
      </c>
      <c r="L799" s="67">
        <f t="shared" ref="L799:L804" si="57">+G799/G463*100</f>
        <v>117.50764525993884</v>
      </c>
      <c r="M799" s="25" t="s">
        <v>193</v>
      </c>
      <c r="N799" s="67">
        <f>+G799/prosjeci!C36*100</f>
        <v>92.46966810388048</v>
      </c>
    </row>
    <row r="800" spans="1:14" s="71" customFormat="1" ht="18.95" customHeight="1" x14ac:dyDescent="0.2">
      <c r="A800" s="1"/>
      <c r="B800" s="1"/>
      <c r="C800" s="1"/>
      <c r="D800" s="15">
        <v>2021</v>
      </c>
      <c r="E800" s="3" t="s">
        <v>26</v>
      </c>
      <c r="F800" s="6" t="s">
        <v>11</v>
      </c>
      <c r="G800" s="7">
        <v>2887</v>
      </c>
      <c r="H800" s="16" t="s">
        <v>0</v>
      </c>
      <c r="I800" s="50" t="s">
        <v>188</v>
      </c>
      <c r="J800" s="69">
        <f t="shared" si="56"/>
        <v>103.96110911055096</v>
      </c>
      <c r="K800" s="26" t="s">
        <v>192</v>
      </c>
      <c r="L800" s="69">
        <f t="shared" si="57"/>
        <v>112.07298136645963</v>
      </c>
      <c r="M800" s="26" t="s">
        <v>193</v>
      </c>
      <c r="N800" s="69">
        <f>+G800/prosjeci!C37*100</f>
        <v>89.091189631229753</v>
      </c>
    </row>
    <row r="801" spans="1:14" s="71" customFormat="1" ht="18.95" customHeight="1" x14ac:dyDescent="0.2">
      <c r="A801" s="1"/>
      <c r="B801" s="1"/>
      <c r="C801" s="1"/>
      <c r="D801" s="89">
        <v>2021</v>
      </c>
      <c r="E801" s="90" t="s">
        <v>26</v>
      </c>
      <c r="F801" s="8" t="s">
        <v>12</v>
      </c>
      <c r="G801" s="94">
        <v>187</v>
      </c>
      <c r="H801" s="92" t="s">
        <v>0</v>
      </c>
      <c r="I801" s="22" t="s">
        <v>188</v>
      </c>
      <c r="J801" s="67">
        <f t="shared" si="56"/>
        <v>118.35443037974684</v>
      </c>
      <c r="K801" s="25" t="s">
        <v>192</v>
      </c>
      <c r="L801" s="67">
        <v>300</v>
      </c>
      <c r="M801" s="25" t="s">
        <v>193</v>
      </c>
      <c r="N801" s="67">
        <f>+G801/prosjeci!C38*100</f>
        <v>223.0616302186879</v>
      </c>
    </row>
    <row r="802" spans="1:14" s="71" customFormat="1" ht="18.95" customHeight="1" x14ac:dyDescent="0.2">
      <c r="A802" s="1"/>
      <c r="B802" s="1"/>
      <c r="C802" s="1"/>
      <c r="D802" s="15">
        <v>2021</v>
      </c>
      <c r="E802" s="3" t="s">
        <v>26</v>
      </c>
      <c r="F802" s="9" t="s">
        <v>4</v>
      </c>
      <c r="G802" s="5">
        <v>972</v>
      </c>
      <c r="H802" s="16" t="s">
        <v>0</v>
      </c>
      <c r="I802" s="50" t="s">
        <v>188</v>
      </c>
      <c r="J802" s="69">
        <f t="shared" si="56"/>
        <v>55.733944954128447</v>
      </c>
      <c r="K802" s="26" t="s">
        <v>192</v>
      </c>
      <c r="L802" s="69">
        <f t="shared" si="57"/>
        <v>122.57250945775536</v>
      </c>
      <c r="M802" s="26" t="s">
        <v>193</v>
      </c>
      <c r="N802" s="69">
        <f>+G802/prosjeci!C39*100</f>
        <v>83.541039965620968</v>
      </c>
    </row>
    <row r="803" spans="1:14" s="71" customFormat="1" ht="18.95" customHeight="1" x14ac:dyDescent="0.2">
      <c r="A803" s="1"/>
      <c r="B803" s="1"/>
      <c r="C803" s="1"/>
      <c r="D803" s="89">
        <v>2021</v>
      </c>
      <c r="E803" s="90" t="s">
        <v>26</v>
      </c>
      <c r="F803" s="4" t="s">
        <v>5</v>
      </c>
      <c r="G803" s="95">
        <v>69825</v>
      </c>
      <c r="H803" s="92" t="s">
        <v>0</v>
      </c>
      <c r="I803" s="22" t="s">
        <v>188</v>
      </c>
      <c r="J803" s="67">
        <f t="shared" si="56"/>
        <v>148.37756858411782</v>
      </c>
      <c r="K803" s="25" t="s">
        <v>192</v>
      </c>
      <c r="L803" s="67">
        <f t="shared" si="57"/>
        <v>103.70100842083376</v>
      </c>
      <c r="M803" s="25" t="s">
        <v>193</v>
      </c>
      <c r="N803" s="67">
        <f>+G803/prosjeci!C40*100</f>
        <v>115.80034080873665</v>
      </c>
    </row>
    <row r="804" spans="1:14" s="71" customFormat="1" ht="18.95" customHeight="1" x14ac:dyDescent="0.2">
      <c r="A804" s="1"/>
      <c r="B804" s="1"/>
      <c r="C804" s="1"/>
      <c r="D804" s="15">
        <v>2021</v>
      </c>
      <c r="E804" s="3" t="s">
        <v>26</v>
      </c>
      <c r="F804" s="6" t="s">
        <v>13</v>
      </c>
      <c r="G804" s="7">
        <v>69825</v>
      </c>
      <c r="H804" s="16" t="s">
        <v>0</v>
      </c>
      <c r="I804" s="50" t="s">
        <v>188</v>
      </c>
      <c r="J804" s="69">
        <f>+G804/G776*100</f>
        <v>148.37756858411782</v>
      </c>
      <c r="K804" s="26" t="s">
        <v>192</v>
      </c>
      <c r="L804" s="69">
        <f t="shared" si="57"/>
        <v>103.70870960076046</v>
      </c>
      <c r="M804" s="26" t="s">
        <v>193</v>
      </c>
      <c r="N804" s="69">
        <f>+G804/prosjeci!C41*100</f>
        <v>115.96349066853043</v>
      </c>
    </row>
    <row r="805" spans="1:14" s="71" customFormat="1" ht="18.95" customHeight="1" x14ac:dyDescent="0.2">
      <c r="A805" s="1"/>
      <c r="B805" s="1"/>
      <c r="C805" s="1"/>
      <c r="D805" s="89">
        <v>2021</v>
      </c>
      <c r="E805" s="90" t="s">
        <v>26</v>
      </c>
      <c r="F805" s="8" t="s">
        <v>14</v>
      </c>
      <c r="G805" s="94"/>
      <c r="H805" s="92" t="s">
        <v>0</v>
      </c>
      <c r="I805" s="22" t="s">
        <v>188</v>
      </c>
      <c r="J805" s="67"/>
      <c r="K805" s="25" t="s">
        <v>192</v>
      </c>
      <c r="L805" s="67"/>
      <c r="M805" s="25" t="s">
        <v>193</v>
      </c>
      <c r="N805" s="67"/>
    </row>
    <row r="806" spans="1:14" s="71" customFormat="1" ht="18.95" customHeight="1" x14ac:dyDescent="0.2">
      <c r="A806" s="1"/>
      <c r="B806" s="1"/>
      <c r="C806" s="1"/>
      <c r="D806" s="15">
        <v>2021</v>
      </c>
      <c r="E806" s="3" t="s">
        <v>26</v>
      </c>
      <c r="F806" s="6" t="s">
        <v>15</v>
      </c>
      <c r="G806" s="7"/>
      <c r="H806" s="16" t="s">
        <v>0</v>
      </c>
      <c r="I806" s="50" t="s">
        <v>188</v>
      </c>
      <c r="J806" s="69"/>
      <c r="K806" s="26" t="s">
        <v>192</v>
      </c>
      <c r="L806" s="69"/>
      <c r="M806" s="26" t="s">
        <v>193</v>
      </c>
      <c r="N806" s="69"/>
    </row>
    <row r="807" spans="1:14" s="71" customFormat="1" ht="18.95" customHeight="1" x14ac:dyDescent="0.2">
      <c r="A807" s="1"/>
      <c r="B807" s="1"/>
      <c r="C807" s="1"/>
      <c r="D807" s="89">
        <v>2021</v>
      </c>
      <c r="E807" s="90" t="s">
        <v>26</v>
      </c>
      <c r="F807" s="4" t="s">
        <v>2</v>
      </c>
      <c r="G807" s="93">
        <v>500.0453</v>
      </c>
      <c r="H807" s="92" t="s">
        <v>1</v>
      </c>
      <c r="I807" s="22" t="s">
        <v>188</v>
      </c>
      <c r="J807" s="67">
        <f>+G807/G779*100</f>
        <v>88.808070998817385</v>
      </c>
      <c r="K807" s="25" t="s">
        <v>192</v>
      </c>
      <c r="L807" s="67">
        <f>+G807/G471*100</f>
        <v>108.0711692241193</v>
      </c>
      <c r="M807" s="25" t="s">
        <v>193</v>
      </c>
      <c r="N807" s="67">
        <f>+G807/prosjeci!C44*100</f>
        <v>99.781986134154494</v>
      </c>
    </row>
    <row r="808" spans="1:14" s="71" customFormat="1" ht="18.95" customHeight="1" x14ac:dyDescent="0.2">
      <c r="A808" s="1"/>
      <c r="B808" s="1"/>
      <c r="C808" s="1"/>
      <c r="D808" s="15">
        <v>2021</v>
      </c>
      <c r="E808" s="3" t="s">
        <v>26</v>
      </c>
      <c r="F808" s="6" t="s">
        <v>6</v>
      </c>
      <c r="G808" s="12">
        <v>317.31870000000004</v>
      </c>
      <c r="H808" s="16" t="s">
        <v>1</v>
      </c>
      <c r="I808" s="50" t="s">
        <v>188</v>
      </c>
      <c r="J808" s="69">
        <f>+G808/G780*100</f>
        <v>83.569960473975186</v>
      </c>
      <c r="K808" s="26" t="s">
        <v>192</v>
      </c>
      <c r="L808" s="69">
        <f>+G808/G472*100</f>
        <v>103.76674296926096</v>
      </c>
      <c r="M808" s="26" t="s">
        <v>193</v>
      </c>
      <c r="N808" s="69">
        <f>+G808/prosjeci!C45*100</f>
        <v>99.030568775844586</v>
      </c>
    </row>
    <row r="809" spans="1:14" s="71" customFormat="1" ht="18.95" customHeight="1" x14ac:dyDescent="0.2">
      <c r="A809" s="1"/>
      <c r="B809" s="1"/>
      <c r="C809" s="1"/>
      <c r="D809" s="89">
        <v>2021</v>
      </c>
      <c r="E809" s="90" t="s">
        <v>26</v>
      </c>
      <c r="F809" s="8" t="s">
        <v>7</v>
      </c>
      <c r="G809" s="60"/>
      <c r="H809" s="92" t="s">
        <v>1</v>
      </c>
      <c r="I809" s="22" t="s">
        <v>188</v>
      </c>
      <c r="J809" s="67"/>
      <c r="K809" s="25" t="s">
        <v>192</v>
      </c>
      <c r="L809" s="67"/>
      <c r="M809" s="25" t="s">
        <v>193</v>
      </c>
      <c r="N809" s="67"/>
    </row>
    <row r="810" spans="1:14" s="71" customFormat="1" ht="18.95" customHeight="1" x14ac:dyDescent="0.2">
      <c r="A810" s="1"/>
      <c r="B810" s="1"/>
      <c r="C810" s="1"/>
      <c r="D810" s="15">
        <v>2021</v>
      </c>
      <c r="E810" s="3" t="s">
        <v>26</v>
      </c>
      <c r="F810" s="6" t="s">
        <v>8</v>
      </c>
      <c r="G810" s="12">
        <v>99.919399999999996</v>
      </c>
      <c r="H810" s="16" t="s">
        <v>1</v>
      </c>
      <c r="I810" s="22" t="s">
        <v>188</v>
      </c>
      <c r="J810" s="68">
        <f>+G810/G782*100</f>
        <v>74.707411659749638</v>
      </c>
      <c r="K810" s="25" t="s">
        <v>192</v>
      </c>
      <c r="L810" s="69">
        <f>+G810/G474*100</f>
        <v>99.323459244532813</v>
      </c>
      <c r="M810" s="25" t="s">
        <v>193</v>
      </c>
      <c r="N810" s="69">
        <f>+G810/prosjeci!C47*100</f>
        <v>90.43884645729274</v>
      </c>
    </row>
    <row r="811" spans="1:14" s="71" customFormat="1" ht="18.95" customHeight="1" x14ac:dyDescent="0.2">
      <c r="A811" s="1"/>
      <c r="B811" s="1"/>
      <c r="C811" s="1"/>
      <c r="D811" s="89">
        <v>2021</v>
      </c>
      <c r="E811" s="90" t="s">
        <v>26</v>
      </c>
      <c r="F811" s="8" t="s">
        <v>9</v>
      </c>
      <c r="G811" s="60">
        <v>82.807199999999995</v>
      </c>
      <c r="H811" s="92" t="s">
        <v>1</v>
      </c>
      <c r="I811" s="22" t="s">
        <v>188</v>
      </c>
      <c r="J811" s="67">
        <f>+G811/G783*100</f>
        <v>166.91298300780068</v>
      </c>
      <c r="K811" s="25" t="s">
        <v>192</v>
      </c>
      <c r="L811" s="67">
        <f>+G811/G475*100</f>
        <v>147.08206039076376</v>
      </c>
      <c r="M811" s="25" t="s">
        <v>193</v>
      </c>
      <c r="N811" s="67">
        <f>+G811/prosjeci!C48*100</f>
        <v>117.90140924783516</v>
      </c>
    </row>
    <row r="812" spans="1:14" s="71" customFormat="1" ht="18.95" customHeight="1" x14ac:dyDescent="0.2">
      <c r="A812" s="1"/>
      <c r="B812" s="1"/>
      <c r="C812" s="1"/>
      <c r="D812" s="15">
        <v>2021</v>
      </c>
      <c r="E812" s="3" t="s">
        <v>26</v>
      </c>
      <c r="F812" s="6" t="s">
        <v>10</v>
      </c>
      <c r="G812" s="12"/>
      <c r="H812" s="16" t="s">
        <v>1</v>
      </c>
      <c r="I812" s="22" t="s">
        <v>188</v>
      </c>
      <c r="J812" s="68"/>
      <c r="K812" s="25" t="s">
        <v>192</v>
      </c>
      <c r="L812" s="69"/>
      <c r="M812" s="25" t="s">
        <v>193</v>
      </c>
      <c r="N812" s="69"/>
    </row>
    <row r="813" spans="1:14" s="71" customFormat="1" ht="18.95" customHeight="1" x14ac:dyDescent="0.2">
      <c r="A813" s="1"/>
      <c r="B813" s="1"/>
      <c r="C813" s="1"/>
      <c r="D813" s="89">
        <v>2021</v>
      </c>
      <c r="E813" s="90" t="s">
        <v>26</v>
      </c>
      <c r="F813" s="4" t="s">
        <v>3</v>
      </c>
      <c r="G813" s="93">
        <v>60.127249999999997</v>
      </c>
      <c r="H813" s="92" t="s">
        <v>1</v>
      </c>
      <c r="I813" s="22" t="s">
        <v>188</v>
      </c>
      <c r="J813" s="67">
        <f>+G813/G785*100</f>
        <v>105.57326993614042</v>
      </c>
      <c r="K813" s="25" t="s">
        <v>192</v>
      </c>
      <c r="L813" s="67">
        <f>+G813/G477*100</f>
        <v>126.31775210084032</v>
      </c>
      <c r="M813" s="25" t="s">
        <v>193</v>
      </c>
      <c r="N813" s="67">
        <f>+G813/prosjeci!C50*100</f>
        <v>85.321304461069431</v>
      </c>
    </row>
    <row r="814" spans="1:14" s="71" customFormat="1" ht="18.95" customHeight="1" x14ac:dyDescent="0.2">
      <c r="A814" s="1"/>
      <c r="B814" s="1"/>
      <c r="C814" s="1"/>
      <c r="D814" s="15">
        <v>2021</v>
      </c>
      <c r="E814" s="3" t="s">
        <v>26</v>
      </c>
      <c r="F814" s="6" t="s">
        <v>11</v>
      </c>
      <c r="G814" s="12">
        <v>54.6</v>
      </c>
      <c r="H814" s="16" t="s">
        <v>1</v>
      </c>
      <c r="I814" s="50" t="s">
        <v>188</v>
      </c>
      <c r="J814" s="69">
        <f>+G814/G786*100</f>
        <v>104.19847328244276</v>
      </c>
      <c r="K814" s="26" t="s">
        <v>192</v>
      </c>
      <c r="L814" s="69">
        <v>116.17021276595744</v>
      </c>
      <c r="M814" s="25" t="s">
        <v>193</v>
      </c>
      <c r="N814" s="69">
        <f>+G814/prosjeci!C51*100</f>
        <v>79.892696012681384</v>
      </c>
    </row>
    <row r="815" spans="1:14" s="71" customFormat="1" ht="18.95" customHeight="1" x14ac:dyDescent="0.2">
      <c r="A815" s="1"/>
      <c r="B815" s="1"/>
      <c r="C815" s="1"/>
      <c r="D815" s="89">
        <v>2021</v>
      </c>
      <c r="E815" s="90" t="s">
        <v>26</v>
      </c>
      <c r="F815" s="8" t="s">
        <v>12</v>
      </c>
      <c r="G815" s="60">
        <v>5.5170000000000003</v>
      </c>
      <c r="H815" s="92" t="s">
        <v>1</v>
      </c>
      <c r="I815" s="22" t="s">
        <v>188</v>
      </c>
      <c r="J815" s="67">
        <f>+G815/G787*100</f>
        <v>118.77287405812704</v>
      </c>
      <c r="K815" s="25" t="s">
        <v>192</v>
      </c>
      <c r="L815" s="67">
        <v>300</v>
      </c>
      <c r="M815" s="25" t="s">
        <v>193</v>
      </c>
      <c r="N815" s="67">
        <f>+G815/prosjeci!C52*100</f>
        <v>259.6489851946269</v>
      </c>
    </row>
    <row r="816" spans="1:14" s="71" customFormat="1" ht="18.95" customHeight="1" x14ac:dyDescent="0.2">
      <c r="A816" s="1"/>
      <c r="B816" s="1"/>
      <c r="C816" s="1"/>
      <c r="D816" s="15">
        <v>2021</v>
      </c>
      <c r="E816" s="3" t="s">
        <v>26</v>
      </c>
      <c r="F816" s="9" t="s">
        <v>4</v>
      </c>
      <c r="G816" s="11">
        <v>61.883299999999998</v>
      </c>
      <c r="H816" s="16" t="s">
        <v>1</v>
      </c>
      <c r="I816" s="50" t="s">
        <v>188</v>
      </c>
      <c r="J816" s="69">
        <f>+G816/G788*100</f>
        <v>58.901303697696719</v>
      </c>
      <c r="K816" s="26" t="s">
        <v>192</v>
      </c>
      <c r="L816" s="69">
        <f>+G816/G480*100</f>
        <v>185.27934131736527</v>
      </c>
      <c r="M816" s="26" t="s">
        <v>193</v>
      </c>
      <c r="N816" s="69">
        <f>+G816/prosjeci!C53*100</f>
        <v>132.93698065869722</v>
      </c>
    </row>
    <row r="817" spans="1:14" s="71" customFormat="1" ht="18.95" customHeight="1" x14ac:dyDescent="0.2">
      <c r="A817" s="1"/>
      <c r="B817" s="1"/>
      <c r="C817" s="1"/>
      <c r="D817" s="89">
        <v>2021</v>
      </c>
      <c r="E817" s="90" t="s">
        <v>26</v>
      </c>
      <c r="F817" s="4" t="s">
        <v>5</v>
      </c>
      <c r="G817" s="93">
        <v>123.143</v>
      </c>
      <c r="H817" s="92" t="s">
        <v>1</v>
      </c>
      <c r="I817" s="22" t="s">
        <v>188</v>
      </c>
      <c r="J817" s="67">
        <f>+G817/G789*100</f>
        <v>147.90352994871427</v>
      </c>
      <c r="K817" s="25" t="s">
        <v>192</v>
      </c>
      <c r="L817" s="67">
        <f>+G817/G481*100</f>
        <v>102.10862354892207</v>
      </c>
      <c r="M817" s="25" t="s">
        <v>193</v>
      </c>
      <c r="N817" s="67">
        <f>+G817/prosjeci!C54*100</f>
        <v>116.87312222133244</v>
      </c>
    </row>
    <row r="818" spans="1:14" s="71" customFormat="1" ht="18.95" customHeight="1" x14ac:dyDescent="0.2">
      <c r="A818" s="1"/>
      <c r="B818" s="1"/>
      <c r="C818" s="1"/>
      <c r="D818" s="15">
        <v>2021</v>
      </c>
      <c r="E818" s="3" t="s">
        <v>26</v>
      </c>
      <c r="F818" s="6" t="s">
        <v>13</v>
      </c>
      <c r="G818" s="12">
        <v>123.143</v>
      </c>
      <c r="H818" s="16" t="s">
        <v>1</v>
      </c>
      <c r="I818" s="50" t="s">
        <v>188</v>
      </c>
      <c r="J818" s="69">
        <v>147.9</v>
      </c>
      <c r="K818" s="26" t="s">
        <v>192</v>
      </c>
      <c r="L818" s="69">
        <f>+G818/G482*100</f>
        <v>102.19336099585061</v>
      </c>
      <c r="M818" s="26" t="s">
        <v>193</v>
      </c>
      <c r="N818" s="69">
        <f>+G818/prosjeci!C55*100</f>
        <v>117.78155890100162</v>
      </c>
    </row>
    <row r="819" spans="1:14" s="71" customFormat="1" ht="18.95" customHeight="1" x14ac:dyDescent="0.2">
      <c r="A819" s="1"/>
      <c r="B819" s="1"/>
      <c r="C819" s="1"/>
      <c r="D819" s="89">
        <v>2021</v>
      </c>
      <c r="E819" s="90" t="s">
        <v>26</v>
      </c>
      <c r="F819" s="8" t="s">
        <v>14</v>
      </c>
      <c r="G819" s="91"/>
      <c r="H819" s="92" t="s">
        <v>1</v>
      </c>
      <c r="I819" s="22" t="s">
        <v>188</v>
      </c>
      <c r="J819" s="67"/>
      <c r="K819" s="25" t="s">
        <v>192</v>
      </c>
      <c r="L819" s="67"/>
      <c r="M819" s="25" t="s">
        <v>193</v>
      </c>
      <c r="N819" s="67"/>
    </row>
    <row r="820" spans="1:14" s="71" customFormat="1" ht="18.95" customHeight="1" x14ac:dyDescent="0.2">
      <c r="A820" s="1"/>
      <c r="B820" s="1"/>
      <c r="C820" s="1"/>
      <c r="D820" s="15">
        <v>2021</v>
      </c>
      <c r="E820" s="3" t="s">
        <v>26</v>
      </c>
      <c r="F820" s="6" t="s">
        <v>15</v>
      </c>
      <c r="G820" s="55"/>
      <c r="H820" s="16" t="s">
        <v>1</v>
      </c>
      <c r="I820" s="50" t="s">
        <v>188</v>
      </c>
      <c r="J820" s="69"/>
      <c r="K820" s="26" t="s">
        <v>192</v>
      </c>
      <c r="L820" s="69"/>
      <c r="M820" s="26" t="s">
        <v>193</v>
      </c>
      <c r="N820" s="69"/>
    </row>
    <row r="821" spans="1:14" s="71" customFormat="1" ht="18.95" customHeight="1" x14ac:dyDescent="0.2">
      <c r="A821" s="1"/>
      <c r="B821" s="1"/>
      <c r="C821" s="1"/>
      <c r="D821" s="89">
        <v>2021</v>
      </c>
      <c r="E821" s="90" t="s">
        <v>27</v>
      </c>
      <c r="F821" s="4" t="s">
        <v>2</v>
      </c>
      <c r="G821" s="95">
        <v>2846</v>
      </c>
      <c r="H821" s="92" t="s">
        <v>0</v>
      </c>
      <c r="I821" s="22" t="s">
        <v>189</v>
      </c>
      <c r="J821" s="67">
        <f>+G821/G793*100</f>
        <v>104.82504604051566</v>
      </c>
      <c r="K821" s="25" t="s">
        <v>194</v>
      </c>
      <c r="L821" s="67">
        <f>+G821/G485*100</f>
        <v>118.58333333333333</v>
      </c>
      <c r="M821" s="25" t="s">
        <v>195</v>
      </c>
      <c r="N821" s="67">
        <f>+G821/prosjeci!C30*100</f>
        <v>110.95516569200781</v>
      </c>
    </row>
    <row r="822" spans="1:14" s="71" customFormat="1" ht="18.95" customHeight="1" x14ac:dyDescent="0.2">
      <c r="A822" s="1"/>
      <c r="B822" s="1"/>
      <c r="C822" s="1"/>
      <c r="D822" s="15">
        <v>2021</v>
      </c>
      <c r="E822" s="3" t="s">
        <v>27</v>
      </c>
      <c r="F822" s="6" t="s">
        <v>6</v>
      </c>
      <c r="G822" s="7">
        <v>2310</v>
      </c>
      <c r="H822" s="16" t="s">
        <v>0</v>
      </c>
      <c r="I822" s="50" t="s">
        <v>189</v>
      </c>
      <c r="J822" s="69">
        <f t="shared" ref="J822" si="58">+G822/G794*100</f>
        <v>117.61710794297353</v>
      </c>
      <c r="K822" s="26" t="s">
        <v>194</v>
      </c>
      <c r="L822" s="69">
        <f>+G822/G486*100</f>
        <v>128.83435582822085</v>
      </c>
      <c r="M822" s="26" t="s">
        <v>195</v>
      </c>
      <c r="N822" s="69">
        <f>+G822/prosjeci!C31*100</f>
        <v>122.66572263032127</v>
      </c>
    </row>
    <row r="823" spans="1:14" s="71" customFormat="1" ht="18.95" customHeight="1" x14ac:dyDescent="0.2">
      <c r="A823" s="1"/>
      <c r="B823" s="1"/>
      <c r="C823" s="1"/>
      <c r="D823" s="89">
        <v>2021</v>
      </c>
      <c r="E823" s="90" t="s">
        <v>27</v>
      </c>
      <c r="F823" s="8" t="s">
        <v>7</v>
      </c>
      <c r="G823" s="94"/>
      <c r="H823" s="92" t="s">
        <v>0</v>
      </c>
      <c r="I823" s="22" t="s">
        <v>189</v>
      </c>
      <c r="J823" s="67"/>
      <c r="K823" s="25" t="s">
        <v>194</v>
      </c>
      <c r="L823" s="67"/>
      <c r="M823" s="25" t="s">
        <v>195</v>
      </c>
      <c r="N823" s="67"/>
    </row>
    <row r="824" spans="1:14" s="71" customFormat="1" ht="18.95" customHeight="1" x14ac:dyDescent="0.2">
      <c r="A824" s="1"/>
      <c r="B824" s="1"/>
      <c r="C824" s="1"/>
      <c r="D824" s="15">
        <v>2021</v>
      </c>
      <c r="E824" s="3" t="s">
        <v>27</v>
      </c>
      <c r="F824" s="6" t="s">
        <v>8</v>
      </c>
      <c r="G824" s="7">
        <v>473</v>
      </c>
      <c r="H824" s="16" t="s">
        <v>0</v>
      </c>
      <c r="I824" s="50" t="s">
        <v>189</v>
      </c>
      <c r="J824" s="69">
        <f t="shared" ref="J824:J825" si="59">+G824/G796*100</f>
        <v>110.77283372365339</v>
      </c>
      <c r="K824" s="26" t="s">
        <v>194</v>
      </c>
      <c r="L824" s="69">
        <f>+G824/G488*100</f>
        <v>100</v>
      </c>
      <c r="M824" s="26" t="s">
        <v>195</v>
      </c>
      <c r="N824" s="69">
        <f>+G824/prosjeci!C33*100</f>
        <v>108.75646675608353</v>
      </c>
    </row>
    <row r="825" spans="1:14" s="71" customFormat="1" ht="18.95" customHeight="1" x14ac:dyDescent="0.2">
      <c r="A825" s="1"/>
      <c r="B825" s="1"/>
      <c r="C825" s="1"/>
      <c r="D825" s="89">
        <v>2021</v>
      </c>
      <c r="E825" s="90" t="s">
        <v>27</v>
      </c>
      <c r="F825" s="8" t="s">
        <v>9</v>
      </c>
      <c r="G825" s="94">
        <v>63</v>
      </c>
      <c r="H825" s="92" t="s">
        <v>0</v>
      </c>
      <c r="I825" s="22" t="s">
        <v>189</v>
      </c>
      <c r="J825" s="67">
        <f t="shared" si="59"/>
        <v>19.444444444444446</v>
      </c>
      <c r="K825" s="25" t="s">
        <v>194</v>
      </c>
      <c r="L825" s="67">
        <f>+G825/G489*100</f>
        <v>47.014925373134332</v>
      </c>
      <c r="M825" s="25" t="s">
        <v>195</v>
      </c>
      <c r="N825" s="67">
        <f>+G825/prosjeci!C34*100</f>
        <v>25.514681066486673</v>
      </c>
    </row>
    <row r="826" spans="1:14" s="71" customFormat="1" ht="18.95" customHeight="1" x14ac:dyDescent="0.2">
      <c r="A826" s="1"/>
      <c r="B826" s="1"/>
      <c r="C826" s="1"/>
      <c r="D826" s="15">
        <v>2021</v>
      </c>
      <c r="E826" s="3" t="s">
        <v>27</v>
      </c>
      <c r="F826" s="6" t="s">
        <v>10</v>
      </c>
      <c r="G826" s="7"/>
      <c r="H826" s="16" t="s">
        <v>0</v>
      </c>
      <c r="I826" s="50" t="s">
        <v>189</v>
      </c>
      <c r="J826" s="69"/>
      <c r="K826" s="26" t="s">
        <v>194</v>
      </c>
      <c r="L826" s="69"/>
      <c r="M826" s="26" t="s">
        <v>195</v>
      </c>
      <c r="N826" s="69"/>
    </row>
    <row r="827" spans="1:14" s="71" customFormat="1" ht="18.95" customHeight="1" x14ac:dyDescent="0.2">
      <c r="A827" s="1"/>
      <c r="B827" s="1"/>
      <c r="C827" s="1"/>
      <c r="D827" s="89">
        <v>2021</v>
      </c>
      <c r="E827" s="90" t="s">
        <v>27</v>
      </c>
      <c r="F827" s="4" t="s">
        <v>3</v>
      </c>
      <c r="G827" s="95">
        <v>3123</v>
      </c>
      <c r="H827" s="92" t="s">
        <v>0</v>
      </c>
      <c r="I827" s="22" t="s">
        <v>189</v>
      </c>
      <c r="J827" s="67">
        <f t="shared" ref="J827:J832" si="60">+G827/G799*100</f>
        <v>101.59401431359791</v>
      </c>
      <c r="K827" s="25" t="s">
        <v>194</v>
      </c>
      <c r="L827" s="67">
        <f t="shared" ref="L827:L832" si="61">+G827/G491*100</f>
        <v>152.41581259150806</v>
      </c>
      <c r="M827" s="25" t="s">
        <v>195</v>
      </c>
      <c r="N827" s="67">
        <f>+G827/prosjeci!C36*100</f>
        <v>93.943647849192814</v>
      </c>
    </row>
    <row r="828" spans="1:14" s="71" customFormat="1" ht="18.95" customHeight="1" x14ac:dyDescent="0.2">
      <c r="A828" s="1"/>
      <c r="B828" s="1"/>
      <c r="C828" s="1"/>
      <c r="D828" s="15">
        <v>2021</v>
      </c>
      <c r="E828" s="3" t="s">
        <v>27</v>
      </c>
      <c r="F828" s="6" t="s">
        <v>11</v>
      </c>
      <c r="G828" s="7">
        <v>2979</v>
      </c>
      <c r="H828" s="16" t="s">
        <v>0</v>
      </c>
      <c r="I828" s="50" t="s">
        <v>189</v>
      </c>
      <c r="J828" s="69">
        <f t="shared" si="60"/>
        <v>103.18669899549707</v>
      </c>
      <c r="K828" s="26" t="s">
        <v>194</v>
      </c>
      <c r="L828" s="69">
        <f t="shared" si="61"/>
        <v>147.98807749627423</v>
      </c>
      <c r="M828" s="26" t="s">
        <v>195</v>
      </c>
      <c r="N828" s="69">
        <f>+G828/prosjeci!C37*100</f>
        <v>91.930257676284526</v>
      </c>
    </row>
    <row r="829" spans="1:14" s="71" customFormat="1" ht="18.95" customHeight="1" x14ac:dyDescent="0.2">
      <c r="A829" s="1"/>
      <c r="B829" s="1"/>
      <c r="C829" s="1"/>
      <c r="D829" s="89">
        <v>2021</v>
      </c>
      <c r="E829" s="90" t="s">
        <v>27</v>
      </c>
      <c r="F829" s="8" t="s">
        <v>12</v>
      </c>
      <c r="G829" s="94">
        <v>144</v>
      </c>
      <c r="H829" s="92" t="s">
        <v>0</v>
      </c>
      <c r="I829" s="22" t="s">
        <v>189</v>
      </c>
      <c r="J829" s="67">
        <f t="shared" si="60"/>
        <v>77.005347593582883</v>
      </c>
      <c r="K829" s="25" t="s">
        <v>194</v>
      </c>
      <c r="L829" s="67">
        <v>300</v>
      </c>
      <c r="M829" s="25" t="s">
        <v>195</v>
      </c>
      <c r="N829" s="67">
        <f>+G829/prosjeci!C38*100</f>
        <v>171.76938369781314</v>
      </c>
    </row>
    <row r="830" spans="1:14" s="71" customFormat="1" ht="18.95" customHeight="1" x14ac:dyDescent="0.2">
      <c r="A830" s="1"/>
      <c r="B830" s="1"/>
      <c r="C830" s="1"/>
      <c r="D830" s="15">
        <v>2021</v>
      </c>
      <c r="E830" s="3" t="s">
        <v>27</v>
      </c>
      <c r="F830" s="9" t="s">
        <v>4</v>
      </c>
      <c r="G830" s="5">
        <v>1192</v>
      </c>
      <c r="H830" s="16" t="s">
        <v>0</v>
      </c>
      <c r="I830" s="50" t="s">
        <v>189</v>
      </c>
      <c r="J830" s="69">
        <f t="shared" si="60"/>
        <v>122.63374485596708</v>
      </c>
      <c r="K830" s="26" t="s">
        <v>194</v>
      </c>
      <c r="L830" s="69">
        <f t="shared" si="61"/>
        <v>193.50649350649351</v>
      </c>
      <c r="M830" s="26" t="s">
        <v>195</v>
      </c>
      <c r="N830" s="69">
        <f>+G830/prosjeci!C39*100</f>
        <v>102.4495058014611</v>
      </c>
    </row>
    <row r="831" spans="1:14" s="71" customFormat="1" ht="18.95" customHeight="1" x14ac:dyDescent="0.2">
      <c r="A831" s="1"/>
      <c r="B831" s="1"/>
      <c r="C831" s="1"/>
      <c r="D831" s="89">
        <v>2021</v>
      </c>
      <c r="E831" s="90" t="s">
        <v>27</v>
      </c>
      <c r="F831" s="4" t="s">
        <v>5</v>
      </c>
      <c r="G831" s="95">
        <v>54677</v>
      </c>
      <c r="H831" s="92" t="s">
        <v>0</v>
      </c>
      <c r="I831" s="22" t="s">
        <v>189</v>
      </c>
      <c r="J831" s="67">
        <f t="shared" si="60"/>
        <v>78.305764411027567</v>
      </c>
      <c r="K831" s="25" t="s">
        <v>194</v>
      </c>
      <c r="L831" s="67">
        <f t="shared" si="61"/>
        <v>106.31757019522439</v>
      </c>
      <c r="M831" s="25" t="s">
        <v>195</v>
      </c>
      <c r="N831" s="67">
        <f>+G831/prosjeci!C40*100</f>
        <v>90.678342060856338</v>
      </c>
    </row>
    <row r="832" spans="1:14" s="71" customFormat="1" ht="18.95" customHeight="1" x14ac:dyDescent="0.2">
      <c r="A832" s="1"/>
      <c r="B832" s="1"/>
      <c r="C832" s="1"/>
      <c r="D832" s="15">
        <v>2021</v>
      </c>
      <c r="E832" s="3" t="s">
        <v>27</v>
      </c>
      <c r="F832" s="6" t="s">
        <v>13</v>
      </c>
      <c r="G832" s="7">
        <v>54647</v>
      </c>
      <c r="H832" s="16" t="s">
        <v>0</v>
      </c>
      <c r="I832" s="50" t="s">
        <v>189</v>
      </c>
      <c r="J832" s="69">
        <f t="shared" si="60"/>
        <v>78.26279985678481</v>
      </c>
      <c r="K832" s="26" t="s">
        <v>194</v>
      </c>
      <c r="L832" s="69">
        <f t="shared" si="61"/>
        <v>106.30057578586991</v>
      </c>
      <c r="M832" s="26" t="s">
        <v>195</v>
      </c>
      <c r="N832" s="69">
        <f>+G832/prosjeci!C41*100</f>
        <v>90.756274608853303</v>
      </c>
    </row>
    <row r="833" spans="1:14" s="71" customFormat="1" ht="18.95" customHeight="1" x14ac:dyDescent="0.2">
      <c r="A833" s="1"/>
      <c r="B833" s="1"/>
      <c r="C833" s="1"/>
      <c r="D833" s="89">
        <v>2021</v>
      </c>
      <c r="E833" s="90" t="s">
        <v>27</v>
      </c>
      <c r="F833" s="8" t="s">
        <v>14</v>
      </c>
      <c r="G833" s="94"/>
      <c r="H833" s="92" t="s">
        <v>0</v>
      </c>
      <c r="I833" s="22" t="s">
        <v>189</v>
      </c>
      <c r="J833" s="67"/>
      <c r="K833" s="25" t="s">
        <v>194</v>
      </c>
      <c r="L833" s="67"/>
      <c r="M833" s="25" t="s">
        <v>195</v>
      </c>
      <c r="N833" s="67"/>
    </row>
    <row r="834" spans="1:14" s="71" customFormat="1" ht="18.95" customHeight="1" x14ac:dyDescent="0.2">
      <c r="A834" s="1"/>
      <c r="B834" s="1"/>
      <c r="C834" s="1"/>
      <c r="D834" s="15">
        <v>2021</v>
      </c>
      <c r="E834" s="3" t="s">
        <v>27</v>
      </c>
      <c r="F834" s="6" t="s">
        <v>15</v>
      </c>
      <c r="G834" s="7">
        <v>30</v>
      </c>
      <c r="H834" s="16" t="s">
        <v>0</v>
      </c>
      <c r="I834" s="50" t="s">
        <v>189</v>
      </c>
      <c r="J834" s="69"/>
      <c r="K834" s="26" t="s">
        <v>194</v>
      </c>
      <c r="L834" s="69">
        <f>+G834/G498*100</f>
        <v>150</v>
      </c>
      <c r="M834" s="26" t="s">
        <v>195</v>
      </c>
      <c r="N834" s="69">
        <f>+G834/prosjeci!C43*100</f>
        <v>35.36345776031434</v>
      </c>
    </row>
    <row r="835" spans="1:14" s="71" customFormat="1" ht="18.95" customHeight="1" x14ac:dyDescent="0.2">
      <c r="A835" s="1"/>
      <c r="B835" s="1"/>
      <c r="C835" s="1"/>
      <c r="D835" s="89">
        <v>2021</v>
      </c>
      <c r="E835" s="90" t="s">
        <v>27</v>
      </c>
      <c r="F835" s="4" t="s">
        <v>2</v>
      </c>
      <c r="G835" s="93">
        <v>554.00460999999996</v>
      </c>
      <c r="H835" s="92" t="s">
        <v>1</v>
      </c>
      <c r="I835" s="22" t="s">
        <v>189</v>
      </c>
      <c r="J835" s="67">
        <f>+G835/G807*100</f>
        <v>110.79088434587825</v>
      </c>
      <c r="K835" s="25" t="s">
        <v>194</v>
      </c>
      <c r="L835" s="67">
        <f>+G835/G499*100</f>
        <v>118.17504479522182</v>
      </c>
      <c r="M835" s="25" t="s">
        <v>195</v>
      </c>
      <c r="N835" s="67">
        <f>+G835/prosjeci!C44*100</f>
        <v>110.54934485591139</v>
      </c>
    </row>
    <row r="836" spans="1:14" s="71" customFormat="1" ht="18.95" customHeight="1" x14ac:dyDescent="0.2">
      <c r="A836" s="1"/>
      <c r="B836" s="1"/>
      <c r="C836" s="1"/>
      <c r="D836" s="15">
        <v>2021</v>
      </c>
      <c r="E836" s="3" t="s">
        <v>27</v>
      </c>
      <c r="F836" s="6" t="s">
        <v>6</v>
      </c>
      <c r="G836" s="12">
        <v>415.36477000000002</v>
      </c>
      <c r="H836" s="16" t="s">
        <v>1</v>
      </c>
      <c r="I836" s="50" t="s">
        <v>189</v>
      </c>
      <c r="J836" s="69">
        <f>+G836/G808*100</f>
        <v>130.8982956251869</v>
      </c>
      <c r="K836" s="26" t="s">
        <v>194</v>
      </c>
      <c r="L836" s="69">
        <f>G836/G500*100</f>
        <v>133.38624598587029</v>
      </c>
      <c r="M836" s="26" t="s">
        <v>195</v>
      </c>
      <c r="N836" s="69">
        <f>+G836/prosjeci!C45*100</f>
        <v>129.62932667550908</v>
      </c>
    </row>
    <row r="837" spans="1:14" s="71" customFormat="1" ht="18.95" customHeight="1" x14ac:dyDescent="0.2">
      <c r="A837" s="1"/>
      <c r="B837" s="1"/>
      <c r="C837" s="1"/>
      <c r="D837" s="89">
        <v>2021</v>
      </c>
      <c r="E837" s="90" t="s">
        <v>27</v>
      </c>
      <c r="F837" s="8" t="s">
        <v>7</v>
      </c>
      <c r="G837" s="60"/>
      <c r="H837" s="92" t="s">
        <v>1</v>
      </c>
      <c r="I837" s="22" t="s">
        <v>189</v>
      </c>
      <c r="J837" s="67"/>
      <c r="K837" s="25" t="s">
        <v>194</v>
      </c>
      <c r="L837" s="67"/>
      <c r="M837" s="25" t="s">
        <v>195</v>
      </c>
      <c r="N837" s="67"/>
    </row>
    <row r="838" spans="1:14" s="71" customFormat="1" ht="18.95" customHeight="1" x14ac:dyDescent="0.2">
      <c r="A838" s="1"/>
      <c r="B838" s="1"/>
      <c r="C838" s="1"/>
      <c r="D838" s="15">
        <v>2021</v>
      </c>
      <c r="E838" s="3" t="s">
        <v>27</v>
      </c>
      <c r="F838" s="6" t="s">
        <v>8</v>
      </c>
      <c r="G838" s="12">
        <v>121.74560000000001</v>
      </c>
      <c r="H838" s="16" t="s">
        <v>1</v>
      </c>
      <c r="I838" s="50" t="s">
        <v>189</v>
      </c>
      <c r="J838" s="69">
        <f>+G838/G810*100</f>
        <v>121.84380610772283</v>
      </c>
      <c r="K838" s="26" t="s">
        <v>194</v>
      </c>
      <c r="L838" s="69">
        <f>+G838/G502*100</f>
        <v>101.37019150707745</v>
      </c>
      <c r="M838" s="26" t="s">
        <v>195</v>
      </c>
      <c r="N838" s="69">
        <f>+G838/prosjeci!C47*100</f>
        <v>110.19413272348496</v>
      </c>
    </row>
    <row r="839" spans="1:14" s="71" customFormat="1" ht="18.95" customHeight="1" x14ac:dyDescent="0.2">
      <c r="A839" s="1"/>
      <c r="B839" s="1"/>
      <c r="C839" s="1"/>
      <c r="D839" s="89">
        <v>2021</v>
      </c>
      <c r="E839" s="90" t="s">
        <v>27</v>
      </c>
      <c r="F839" s="8" t="s">
        <v>9</v>
      </c>
      <c r="G839" s="60">
        <v>16.894239999999996</v>
      </c>
      <c r="H839" s="92" t="s">
        <v>1</v>
      </c>
      <c r="I839" s="22" t="s">
        <v>189</v>
      </c>
      <c r="J839" s="67">
        <f>+G839/G811*100</f>
        <v>20.401897419548057</v>
      </c>
      <c r="K839" s="25" t="s">
        <v>194</v>
      </c>
      <c r="L839" s="67">
        <f>+G839/G503*100</f>
        <v>45.292868632707766</v>
      </c>
      <c r="M839" s="25" t="s">
        <v>195</v>
      </c>
      <c r="N839" s="67">
        <f>+G839/prosjeci!C48*100</f>
        <v>24.054124570944875</v>
      </c>
    </row>
    <row r="840" spans="1:14" s="71" customFormat="1" ht="18.95" customHeight="1" x14ac:dyDescent="0.2">
      <c r="A840" s="1"/>
      <c r="B840" s="1"/>
      <c r="C840" s="1"/>
      <c r="D840" s="15">
        <v>2021</v>
      </c>
      <c r="E840" s="3" t="s">
        <v>27</v>
      </c>
      <c r="F840" s="6" t="s">
        <v>10</v>
      </c>
      <c r="G840" s="12"/>
      <c r="H840" s="16" t="s">
        <v>1</v>
      </c>
      <c r="I840" s="50" t="s">
        <v>189</v>
      </c>
      <c r="J840" s="69"/>
      <c r="K840" s="26" t="s">
        <v>194</v>
      </c>
      <c r="L840" s="69"/>
      <c r="M840" s="26" t="s">
        <v>195</v>
      </c>
      <c r="N840" s="69"/>
    </row>
    <row r="841" spans="1:14" s="71" customFormat="1" ht="18.95" customHeight="1" x14ac:dyDescent="0.2">
      <c r="A841" s="1"/>
      <c r="B841" s="1"/>
      <c r="C841" s="1"/>
      <c r="D841" s="15">
        <v>2021</v>
      </c>
      <c r="E841" s="3" t="s">
        <v>27</v>
      </c>
      <c r="F841" s="4" t="s">
        <v>3</v>
      </c>
      <c r="G841" s="93">
        <v>61.575240000000001</v>
      </c>
      <c r="H841" s="92" t="s">
        <v>1</v>
      </c>
      <c r="I841" s="22" t="s">
        <v>189</v>
      </c>
      <c r="J841" s="67">
        <f t="shared" ref="J841:J846" si="62">+G841/G813*100</f>
        <v>102.40820925620248</v>
      </c>
      <c r="K841" s="25" t="s">
        <v>194</v>
      </c>
      <c r="L841" s="67">
        <f t="shared" ref="L841:L846" si="63">+G841/G505*100</f>
        <v>151.66315270935959</v>
      </c>
      <c r="M841" s="25" t="s">
        <v>195</v>
      </c>
      <c r="N841" s="67">
        <f>+G841/prosjeci!C50*100</f>
        <v>87.376020012613608</v>
      </c>
    </row>
    <row r="842" spans="1:14" s="71" customFormat="1" ht="18.95" customHeight="1" x14ac:dyDescent="0.2">
      <c r="A842" s="1"/>
      <c r="B842" s="1"/>
      <c r="C842" s="1"/>
      <c r="D842" s="15">
        <v>2021</v>
      </c>
      <c r="E842" s="3" t="s">
        <v>27</v>
      </c>
      <c r="F842" s="6" t="s">
        <v>11</v>
      </c>
      <c r="G842" s="12">
        <v>57.3</v>
      </c>
      <c r="H842" s="16" t="s">
        <v>1</v>
      </c>
      <c r="I842" s="50" t="s">
        <v>189</v>
      </c>
      <c r="J842" s="69">
        <f t="shared" si="62"/>
        <v>104.94505494505492</v>
      </c>
      <c r="K842" s="26" t="s">
        <v>194</v>
      </c>
      <c r="L842" s="69">
        <f t="shared" si="63"/>
        <v>142.8927680798005</v>
      </c>
      <c r="M842" s="26" t="s">
        <v>195</v>
      </c>
      <c r="N842" s="69">
        <f>+G842/prosjeci!C51*100</f>
        <v>83.843433727594189</v>
      </c>
    </row>
    <row r="843" spans="1:14" s="71" customFormat="1" ht="18.95" customHeight="1" x14ac:dyDescent="0.2">
      <c r="A843" s="1"/>
      <c r="B843" s="1"/>
      <c r="C843" s="1"/>
      <c r="D843" s="89">
        <v>2021</v>
      </c>
      <c r="E843" s="90" t="s">
        <v>27</v>
      </c>
      <c r="F843" s="8" t="s">
        <v>12</v>
      </c>
      <c r="G843" s="60">
        <v>4.2332999999999998</v>
      </c>
      <c r="H843" s="92" t="s">
        <v>1</v>
      </c>
      <c r="I843" s="22" t="s">
        <v>189</v>
      </c>
      <c r="J843" s="67">
        <f t="shared" si="62"/>
        <v>76.731919521479057</v>
      </c>
      <c r="K843" s="25" t="s">
        <v>194</v>
      </c>
      <c r="L843" s="67">
        <v>300</v>
      </c>
      <c r="M843" s="25" t="s">
        <v>195</v>
      </c>
      <c r="N843" s="67">
        <f>+G843/prosjeci!C52*100</f>
        <v>199.23365035787819</v>
      </c>
    </row>
    <row r="844" spans="1:14" s="71" customFormat="1" ht="18.95" customHeight="1" x14ac:dyDescent="0.2">
      <c r="A844" s="1"/>
      <c r="B844" s="1"/>
      <c r="C844" s="1"/>
      <c r="D844" s="15">
        <v>2021</v>
      </c>
      <c r="E844" s="3" t="s">
        <v>27</v>
      </c>
      <c r="F844" s="9" t="s">
        <v>4</v>
      </c>
      <c r="G844" s="11">
        <v>62.714949999999995</v>
      </c>
      <c r="H844" s="16" t="s">
        <v>1</v>
      </c>
      <c r="I844" s="50" t="s">
        <v>189</v>
      </c>
      <c r="J844" s="69">
        <f t="shared" si="62"/>
        <v>101.34390053536254</v>
      </c>
      <c r="K844" s="26" t="s">
        <v>194</v>
      </c>
      <c r="L844" s="69">
        <f t="shared" si="63"/>
        <v>149.3213095238095</v>
      </c>
      <c r="M844" s="26" t="s">
        <v>195</v>
      </c>
      <c r="N844" s="69">
        <f>+G844/prosjeci!C53*100</f>
        <v>134.7235214534642</v>
      </c>
    </row>
    <row r="845" spans="1:14" s="71" customFormat="1" ht="18.95" customHeight="1" x14ac:dyDescent="0.2">
      <c r="A845" s="1"/>
      <c r="B845" s="1"/>
      <c r="C845" s="1"/>
      <c r="D845" s="89">
        <v>2021</v>
      </c>
      <c r="E845" s="90" t="s">
        <v>27</v>
      </c>
      <c r="F845" s="4" t="s">
        <v>5</v>
      </c>
      <c r="G845" s="93">
        <v>96.773250000000004</v>
      </c>
      <c r="H845" s="92" t="s">
        <v>1</v>
      </c>
      <c r="I845" s="22" t="s">
        <v>189</v>
      </c>
      <c r="J845" s="67">
        <f t="shared" si="62"/>
        <v>78.586074726131415</v>
      </c>
      <c r="K845" s="25" t="s">
        <v>194</v>
      </c>
      <c r="L845" s="67">
        <f t="shared" si="63"/>
        <v>106.34423076923076</v>
      </c>
      <c r="M845" s="25" t="s">
        <v>195</v>
      </c>
      <c r="N845" s="67">
        <f>+G845/prosjeci!C54*100</f>
        <v>91.845999163619211</v>
      </c>
    </row>
    <row r="846" spans="1:14" s="71" customFormat="1" ht="18.95" customHeight="1" x14ac:dyDescent="0.2">
      <c r="A846" s="1"/>
      <c r="B846" s="1"/>
      <c r="C846" s="1"/>
      <c r="D846" s="15">
        <v>2021</v>
      </c>
      <c r="E846" s="3" t="s">
        <v>27</v>
      </c>
      <c r="F846" s="6" t="s">
        <v>13</v>
      </c>
      <c r="G846" s="12">
        <v>96.554249999999996</v>
      </c>
      <c r="H846" s="16" t="s">
        <v>1</v>
      </c>
      <c r="I846" s="50" t="s">
        <v>189</v>
      </c>
      <c r="J846" s="69">
        <f t="shared" si="62"/>
        <v>78.408232705066467</v>
      </c>
      <c r="K846" s="26" t="s">
        <v>194</v>
      </c>
      <c r="L846" s="69">
        <f t="shared" si="63"/>
        <v>106.22029702970298</v>
      </c>
      <c r="M846" s="26" t="s">
        <v>195</v>
      </c>
      <c r="N846" s="69">
        <f>+G846/prosjeci!C55*100</f>
        <v>92.350438786752278</v>
      </c>
    </row>
    <row r="847" spans="1:14" s="71" customFormat="1" ht="18.95" customHeight="1" x14ac:dyDescent="0.2">
      <c r="A847" s="1"/>
      <c r="B847" s="1"/>
      <c r="C847" s="1"/>
      <c r="D847" s="89">
        <v>2021</v>
      </c>
      <c r="E847" s="90" t="s">
        <v>27</v>
      </c>
      <c r="F847" s="8" t="s">
        <v>14</v>
      </c>
      <c r="G847" s="91"/>
      <c r="H847" s="92" t="s">
        <v>1</v>
      </c>
      <c r="I847" s="22" t="s">
        <v>189</v>
      </c>
      <c r="J847" s="67"/>
      <c r="K847" s="25" t="s">
        <v>194</v>
      </c>
      <c r="L847" s="67"/>
      <c r="M847" s="25" t="s">
        <v>195</v>
      </c>
      <c r="N847" s="67"/>
    </row>
    <row r="848" spans="1:14" s="71" customFormat="1" ht="18.95" customHeight="1" x14ac:dyDescent="0.2">
      <c r="A848" s="1"/>
      <c r="B848" s="1"/>
      <c r="C848" s="1"/>
      <c r="D848" s="15">
        <v>2021</v>
      </c>
      <c r="E848" s="3" t="s">
        <v>27</v>
      </c>
      <c r="F848" s="6" t="s">
        <v>15</v>
      </c>
      <c r="G848" s="12">
        <v>0.219</v>
      </c>
      <c r="H848" s="16" t="s">
        <v>1</v>
      </c>
      <c r="I848" s="50" t="s">
        <v>189</v>
      </c>
      <c r="J848" s="69"/>
      <c r="K848" s="26" t="s">
        <v>194</v>
      </c>
      <c r="L848" s="69">
        <f>+G848/G512*100</f>
        <v>219</v>
      </c>
      <c r="M848" s="26" t="s">
        <v>195</v>
      </c>
      <c r="N848" s="69">
        <f>+G848/prosjeci!C57*100</f>
        <v>26.97598029152125</v>
      </c>
    </row>
  </sheetData>
  <mergeCells count="8">
    <mergeCell ref="I8:J8"/>
    <mergeCell ref="K8:L8"/>
    <mergeCell ref="M8:N8"/>
    <mergeCell ref="A1:A7"/>
    <mergeCell ref="B4:F4"/>
    <mergeCell ref="I4:N4"/>
    <mergeCell ref="I5:N5"/>
    <mergeCell ref="I6:N6"/>
  </mergeCell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85"/>
  <sheetViews>
    <sheetView topLeftCell="A29" workbookViewId="0">
      <selection activeCell="C39" sqref="C39"/>
    </sheetView>
  </sheetViews>
  <sheetFormatPr defaultRowHeight="15" x14ac:dyDescent="0.25"/>
  <cols>
    <col min="2" max="2" width="32.85546875" bestFit="1" customWidth="1"/>
    <col min="4" max="4" width="10.140625" customWidth="1"/>
    <col min="20" max="20" width="10" customWidth="1"/>
  </cols>
  <sheetData>
    <row r="1" spans="1:29" ht="24.75" x14ac:dyDescent="0.25">
      <c r="A1" s="40" t="s">
        <v>16</v>
      </c>
      <c r="B1" s="40" t="s">
        <v>49</v>
      </c>
      <c r="C1" s="40" t="s">
        <v>21</v>
      </c>
      <c r="D1" s="40" t="s">
        <v>19</v>
      </c>
      <c r="E1" s="86">
        <v>2018</v>
      </c>
      <c r="F1" s="17" t="s">
        <v>145</v>
      </c>
      <c r="G1" s="17" t="s">
        <v>1</v>
      </c>
      <c r="H1" s="17" t="s">
        <v>146</v>
      </c>
      <c r="I1" s="17" t="s">
        <v>1</v>
      </c>
      <c r="J1" s="17" t="s">
        <v>147</v>
      </c>
      <c r="K1" s="17" t="s">
        <v>1</v>
      </c>
      <c r="L1" s="17" t="s">
        <v>148</v>
      </c>
      <c r="M1" s="17" t="s">
        <v>1</v>
      </c>
      <c r="N1" s="17" t="s">
        <v>149</v>
      </c>
      <c r="O1" s="17" t="s">
        <v>1</v>
      </c>
      <c r="P1" s="17" t="s">
        <v>150</v>
      </c>
      <c r="Q1" s="17" t="s">
        <v>1</v>
      </c>
      <c r="R1" s="17" t="s">
        <v>151</v>
      </c>
      <c r="S1" s="17" t="s">
        <v>1</v>
      </c>
      <c r="T1" s="17" t="s">
        <v>152</v>
      </c>
      <c r="U1" s="17" t="s">
        <v>1</v>
      </c>
      <c r="V1" s="17" t="s">
        <v>153</v>
      </c>
      <c r="W1" s="17" t="s">
        <v>1</v>
      </c>
      <c r="X1" s="17" t="s">
        <v>154</v>
      </c>
      <c r="Y1" s="17" t="s">
        <v>1</v>
      </c>
      <c r="Z1" s="17" t="s">
        <v>155</v>
      </c>
      <c r="AA1" s="17" t="s">
        <v>1</v>
      </c>
      <c r="AB1" s="17" t="s">
        <v>156</v>
      </c>
      <c r="AC1" s="17" t="s">
        <v>1</v>
      </c>
    </row>
    <row r="2" spans="1:29" x14ac:dyDescent="0.25">
      <c r="A2" s="28" t="s">
        <v>47</v>
      </c>
      <c r="B2" s="4" t="s">
        <v>117</v>
      </c>
      <c r="C2" s="29">
        <v>2597.3333333333335</v>
      </c>
      <c r="D2" s="38" t="s">
        <v>0</v>
      </c>
      <c r="E2" s="87"/>
      <c r="F2" s="66">
        <v>2231</v>
      </c>
      <c r="G2" s="66">
        <v>416</v>
      </c>
      <c r="H2" s="66">
        <v>2140</v>
      </c>
      <c r="I2" s="66">
        <v>375.6</v>
      </c>
      <c r="J2" s="66">
        <v>2352</v>
      </c>
      <c r="K2" s="66">
        <v>396.4</v>
      </c>
      <c r="L2" s="66">
        <v>2350</v>
      </c>
      <c r="M2" s="66">
        <v>393.5</v>
      </c>
      <c r="N2" s="66">
        <v>2600</v>
      </c>
      <c r="O2" s="66">
        <v>412.3</v>
      </c>
      <c r="P2" s="66">
        <v>2714</v>
      </c>
      <c r="Q2" s="66">
        <v>443</v>
      </c>
      <c r="R2" s="66">
        <v>2911</v>
      </c>
      <c r="S2" s="66">
        <v>471.5</v>
      </c>
      <c r="T2" s="66">
        <v>3123</v>
      </c>
      <c r="U2" s="66">
        <v>544.1</v>
      </c>
      <c r="V2" s="66">
        <v>2510</v>
      </c>
      <c r="W2" s="66">
        <v>412.5</v>
      </c>
      <c r="X2" s="66">
        <v>2470</v>
      </c>
      <c r="Y2" s="66">
        <v>392</v>
      </c>
      <c r="Z2" s="66">
        <v>2563</v>
      </c>
      <c r="AA2" s="66">
        <v>453.8</v>
      </c>
      <c r="AB2" s="66">
        <v>2412</v>
      </c>
      <c r="AC2" s="66">
        <v>410.5</v>
      </c>
    </row>
    <row r="3" spans="1:29" x14ac:dyDescent="0.25">
      <c r="A3" s="28" t="s">
        <v>47</v>
      </c>
      <c r="B3" s="30" t="s">
        <v>6</v>
      </c>
      <c r="C3" s="31">
        <v>2144.3333333333335</v>
      </c>
      <c r="D3" s="39" t="s">
        <v>0</v>
      </c>
      <c r="E3" s="87"/>
      <c r="F3" s="17">
        <v>1734</v>
      </c>
      <c r="G3" s="17">
        <v>289.60000000000002</v>
      </c>
      <c r="H3" s="17">
        <v>1722</v>
      </c>
      <c r="I3" s="17">
        <v>274.7</v>
      </c>
      <c r="J3" s="17">
        <v>1922</v>
      </c>
      <c r="K3" s="17">
        <v>287.7</v>
      </c>
      <c r="L3" s="17">
        <v>1975</v>
      </c>
      <c r="M3" s="17">
        <v>301.8</v>
      </c>
      <c r="N3" s="17">
        <v>2233</v>
      </c>
      <c r="O3" s="17">
        <v>324</v>
      </c>
      <c r="P3" s="17">
        <v>2394</v>
      </c>
      <c r="Q3" s="17">
        <v>360.5</v>
      </c>
      <c r="R3" s="17">
        <v>2597</v>
      </c>
      <c r="S3" s="17">
        <v>395.6</v>
      </c>
      <c r="T3" s="17">
        <v>2609</v>
      </c>
      <c r="U3" s="17">
        <v>415</v>
      </c>
      <c r="V3" s="17">
        <v>2249</v>
      </c>
      <c r="W3" s="17">
        <v>348.8</v>
      </c>
      <c r="X3" s="17">
        <v>2211</v>
      </c>
      <c r="Y3" s="17">
        <v>331.5</v>
      </c>
      <c r="Z3" s="17">
        <v>2056</v>
      </c>
      <c r="AA3" s="17">
        <v>321.10000000000002</v>
      </c>
      <c r="AB3" s="17">
        <v>2005</v>
      </c>
      <c r="AC3" s="17">
        <v>310</v>
      </c>
    </row>
    <row r="4" spans="1:29" x14ac:dyDescent="0.25">
      <c r="A4" s="28" t="s">
        <v>47</v>
      </c>
      <c r="B4" s="8" t="s">
        <v>7</v>
      </c>
      <c r="C4" s="32">
        <v>4.083333333333333</v>
      </c>
      <c r="D4" s="38" t="s">
        <v>0</v>
      </c>
      <c r="E4" s="87"/>
      <c r="F4" s="66">
        <v>4</v>
      </c>
      <c r="G4" s="66">
        <v>0.8</v>
      </c>
      <c r="H4" s="66">
        <v>3</v>
      </c>
      <c r="I4" s="66">
        <v>0.7</v>
      </c>
      <c r="J4" s="66">
        <v>4</v>
      </c>
      <c r="K4" s="66">
        <v>0.9</v>
      </c>
      <c r="L4" s="66">
        <v>7</v>
      </c>
      <c r="M4" s="66">
        <v>1.5</v>
      </c>
      <c r="N4" s="66">
        <v>0</v>
      </c>
      <c r="O4" s="66">
        <v>0</v>
      </c>
      <c r="P4" s="66">
        <v>3</v>
      </c>
      <c r="Q4" s="66">
        <v>0.6</v>
      </c>
      <c r="R4" s="66">
        <v>0</v>
      </c>
      <c r="S4" s="66">
        <v>0</v>
      </c>
      <c r="T4" s="66">
        <v>4</v>
      </c>
      <c r="U4" s="66">
        <v>0.9</v>
      </c>
      <c r="V4" s="66">
        <v>23</v>
      </c>
      <c r="W4" s="66">
        <v>4.5999999999999996</v>
      </c>
      <c r="X4" s="66">
        <v>5</v>
      </c>
      <c r="Y4" s="66">
        <v>0.7</v>
      </c>
      <c r="Z4" s="66">
        <v>5</v>
      </c>
      <c r="AA4" s="66">
        <v>1.05</v>
      </c>
      <c r="AB4" s="66">
        <v>3</v>
      </c>
      <c r="AC4" s="66">
        <v>0.6</v>
      </c>
    </row>
    <row r="5" spans="1:29" x14ac:dyDescent="0.25">
      <c r="A5" s="28" t="s">
        <v>47</v>
      </c>
      <c r="B5" s="30" t="s">
        <v>8</v>
      </c>
      <c r="C5" s="31">
        <v>343.83333333333331</v>
      </c>
      <c r="D5" s="39" t="s">
        <v>0</v>
      </c>
      <c r="E5" s="87"/>
      <c r="F5" s="17">
        <v>349</v>
      </c>
      <c r="G5" s="17">
        <v>88.3</v>
      </c>
      <c r="H5" s="17">
        <v>320</v>
      </c>
      <c r="I5" s="17">
        <v>77.2</v>
      </c>
      <c r="J5" s="17">
        <v>337</v>
      </c>
      <c r="K5" s="17">
        <v>86.4</v>
      </c>
      <c r="L5" s="17">
        <v>262</v>
      </c>
      <c r="M5" s="17">
        <v>66.900000000000006</v>
      </c>
      <c r="N5" s="17">
        <v>251</v>
      </c>
      <c r="O5" s="17">
        <v>57.2</v>
      </c>
      <c r="P5" s="17">
        <v>249</v>
      </c>
      <c r="Q5" s="17">
        <v>60.8</v>
      </c>
      <c r="R5" s="17">
        <v>194</v>
      </c>
      <c r="S5" s="17">
        <v>42.4</v>
      </c>
      <c r="T5" s="17">
        <v>403</v>
      </c>
      <c r="U5" s="17">
        <v>95.2</v>
      </c>
      <c r="V5" s="17">
        <v>153</v>
      </c>
      <c r="W5" s="17">
        <v>32.799999999999997</v>
      </c>
      <c r="X5" s="17">
        <v>161</v>
      </c>
      <c r="Y5" s="17">
        <v>33.799999999999997</v>
      </c>
      <c r="Z5" s="17">
        <v>271</v>
      </c>
      <c r="AA5" s="17">
        <v>62.8</v>
      </c>
      <c r="AB5" s="17">
        <v>279</v>
      </c>
      <c r="AC5" s="17">
        <v>62.4</v>
      </c>
    </row>
    <row r="6" spans="1:29" x14ac:dyDescent="0.25">
      <c r="A6" s="28" t="s">
        <v>47</v>
      </c>
      <c r="B6" s="8" t="s">
        <v>9</v>
      </c>
      <c r="C6" s="32">
        <v>105.08333333333333</v>
      </c>
      <c r="D6" s="38" t="s">
        <v>0</v>
      </c>
      <c r="E6" s="87"/>
      <c r="F6" s="66">
        <v>144</v>
      </c>
      <c r="G6" s="66">
        <v>37.299999999999997</v>
      </c>
      <c r="H6" s="66">
        <v>95</v>
      </c>
      <c r="I6" s="66">
        <v>23</v>
      </c>
      <c r="J6" s="66">
        <v>89</v>
      </c>
      <c r="K6" s="66">
        <v>21.4</v>
      </c>
      <c r="L6" s="66">
        <v>106</v>
      </c>
      <c r="M6" s="66">
        <v>23.3</v>
      </c>
      <c r="N6" s="66">
        <v>116</v>
      </c>
      <c r="O6" s="66">
        <v>31.1</v>
      </c>
      <c r="P6" s="66">
        <v>68</v>
      </c>
      <c r="Q6" s="66">
        <v>21.1</v>
      </c>
      <c r="R6" s="66">
        <v>120</v>
      </c>
      <c r="S6" s="66">
        <v>33.5</v>
      </c>
      <c r="T6" s="66">
        <v>107</v>
      </c>
      <c r="U6" s="66">
        <v>33</v>
      </c>
      <c r="V6" s="66">
        <v>85</v>
      </c>
      <c r="W6" s="66">
        <v>26.3</v>
      </c>
      <c r="X6" s="66">
        <v>93</v>
      </c>
      <c r="Y6" s="66">
        <v>26</v>
      </c>
      <c r="Z6" s="66">
        <v>231</v>
      </c>
      <c r="AA6" s="66">
        <v>68.8</v>
      </c>
      <c r="AB6" s="66">
        <v>125</v>
      </c>
      <c r="AC6" s="66">
        <v>37.5</v>
      </c>
    </row>
    <row r="7" spans="1:29" x14ac:dyDescent="0.25">
      <c r="A7" s="28" t="s">
        <v>47</v>
      </c>
      <c r="B7" s="30" t="s">
        <v>10</v>
      </c>
      <c r="C7" s="31"/>
      <c r="D7" s="39" t="s">
        <v>0</v>
      </c>
      <c r="E7" s="87"/>
      <c r="F7" s="17"/>
      <c r="G7" s="17"/>
      <c r="H7" s="17"/>
      <c r="I7" s="17"/>
      <c r="J7" s="17"/>
      <c r="K7" s="17"/>
      <c r="L7" s="17"/>
      <c r="M7" s="17"/>
      <c r="N7" s="17"/>
      <c r="O7" s="17"/>
      <c r="P7" s="17"/>
      <c r="Q7" s="17"/>
      <c r="R7" s="17"/>
      <c r="S7" s="17"/>
      <c r="T7" s="17"/>
      <c r="U7" s="17"/>
      <c r="V7" s="17"/>
      <c r="W7" s="17"/>
      <c r="X7" s="17"/>
      <c r="Y7" s="17"/>
      <c r="Z7" s="17"/>
      <c r="AA7" s="17"/>
      <c r="AB7" s="17"/>
      <c r="AC7" s="17"/>
    </row>
    <row r="8" spans="1:29" x14ac:dyDescent="0.25">
      <c r="A8" s="28" t="s">
        <v>47</v>
      </c>
      <c r="B8" s="4" t="s">
        <v>3</v>
      </c>
      <c r="C8" s="29">
        <v>4240.583333333333</v>
      </c>
      <c r="D8" s="38" t="s">
        <v>0</v>
      </c>
      <c r="E8" s="87"/>
      <c r="F8" s="66">
        <v>2182</v>
      </c>
      <c r="G8" s="66">
        <v>42.6</v>
      </c>
      <c r="H8" s="66">
        <v>1096</v>
      </c>
      <c r="I8" s="66">
        <v>19.5</v>
      </c>
      <c r="J8" s="66">
        <v>1512</v>
      </c>
      <c r="K8" s="66">
        <v>26.9</v>
      </c>
      <c r="L8" s="66">
        <v>2178</v>
      </c>
      <c r="M8" s="66">
        <v>37.5</v>
      </c>
      <c r="N8" s="66">
        <v>3852</v>
      </c>
      <c r="O8" s="66">
        <v>67.7</v>
      </c>
      <c r="P8" s="66">
        <v>3224</v>
      </c>
      <c r="Q8" s="66">
        <v>59.1</v>
      </c>
      <c r="R8" s="66">
        <v>3445</v>
      </c>
      <c r="S8" s="66">
        <v>65.069999999999993</v>
      </c>
      <c r="T8" s="66">
        <v>4507</v>
      </c>
      <c r="U8" s="66">
        <v>85.7</v>
      </c>
      <c r="V8" s="66">
        <v>5642</v>
      </c>
      <c r="W8" s="66">
        <v>122.4</v>
      </c>
      <c r="X8" s="66">
        <v>10456</v>
      </c>
      <c r="Y8" s="66">
        <v>222.7</v>
      </c>
      <c r="Z8" s="66">
        <v>5096</v>
      </c>
      <c r="AA8" s="66">
        <v>111.1</v>
      </c>
      <c r="AB8" s="66">
        <v>3215</v>
      </c>
      <c r="AC8" s="66">
        <v>68.3</v>
      </c>
    </row>
    <row r="9" spans="1:29" x14ac:dyDescent="0.25">
      <c r="A9" s="28" t="s">
        <v>47</v>
      </c>
      <c r="B9" s="30" t="s">
        <v>11</v>
      </c>
      <c r="C9" s="31">
        <v>4097</v>
      </c>
      <c r="D9" s="39" t="s">
        <v>0</v>
      </c>
      <c r="E9" s="87"/>
      <c r="F9" s="17">
        <v>2145</v>
      </c>
      <c r="G9" s="17">
        <v>42.1</v>
      </c>
      <c r="H9" s="17">
        <v>1077</v>
      </c>
      <c r="I9" s="17">
        <v>19.2</v>
      </c>
      <c r="J9" s="17">
        <v>1462</v>
      </c>
      <c r="K9" s="17">
        <v>26.2</v>
      </c>
      <c r="L9" s="17">
        <v>2100</v>
      </c>
      <c r="M9" s="17">
        <v>36.299999999999997</v>
      </c>
      <c r="N9" s="17">
        <v>3789</v>
      </c>
      <c r="O9" s="17">
        <v>66.8</v>
      </c>
      <c r="P9" s="17">
        <v>3155</v>
      </c>
      <c r="Q9" s="17">
        <v>58</v>
      </c>
      <c r="R9" s="17">
        <v>3399</v>
      </c>
      <c r="S9" s="17">
        <v>64.400000000000006</v>
      </c>
      <c r="T9" s="17">
        <v>4447</v>
      </c>
      <c r="U9" s="17">
        <v>84.8</v>
      </c>
      <c r="V9" s="17">
        <v>5570</v>
      </c>
      <c r="W9" s="17">
        <v>121.3</v>
      </c>
      <c r="X9" s="17">
        <v>10366</v>
      </c>
      <c r="Y9" s="17">
        <v>221.3</v>
      </c>
      <c r="Z9" s="17">
        <v>4702</v>
      </c>
      <c r="AA9" s="17">
        <v>100.7</v>
      </c>
      <c r="AB9" s="17">
        <v>3041</v>
      </c>
      <c r="AC9" s="17">
        <v>64</v>
      </c>
    </row>
    <row r="10" spans="1:29" x14ac:dyDescent="0.25">
      <c r="A10" s="28" t="s">
        <v>47</v>
      </c>
      <c r="B10" s="8" t="s">
        <v>12</v>
      </c>
      <c r="C10" s="32">
        <v>143.58333333333334</v>
      </c>
      <c r="D10" s="38" t="s">
        <v>0</v>
      </c>
      <c r="E10" s="87"/>
      <c r="F10" s="66">
        <v>37</v>
      </c>
      <c r="G10" s="66">
        <v>0.5</v>
      </c>
      <c r="H10" s="66">
        <v>19</v>
      </c>
      <c r="I10" s="66">
        <v>0.3</v>
      </c>
      <c r="J10" s="66">
        <v>50</v>
      </c>
      <c r="K10" s="66">
        <v>0.7</v>
      </c>
      <c r="L10" s="66">
        <v>78</v>
      </c>
      <c r="M10" s="66">
        <v>1.2</v>
      </c>
      <c r="N10" s="66">
        <v>63</v>
      </c>
      <c r="O10" s="66">
        <v>0.9</v>
      </c>
      <c r="P10" s="66">
        <v>69</v>
      </c>
      <c r="Q10" s="66">
        <v>1.1000000000000001</v>
      </c>
      <c r="R10" s="66">
        <v>46</v>
      </c>
      <c r="S10" s="66">
        <v>0.7</v>
      </c>
      <c r="T10" s="66">
        <v>60</v>
      </c>
      <c r="U10" s="66">
        <v>0.9</v>
      </c>
      <c r="V10" s="66">
        <v>72</v>
      </c>
      <c r="W10" s="66">
        <v>1.1000000000000001</v>
      </c>
      <c r="X10" s="66">
        <v>90</v>
      </c>
      <c r="Y10" s="66">
        <v>1.4</v>
      </c>
      <c r="Z10" s="66">
        <v>394</v>
      </c>
      <c r="AA10" s="66">
        <v>10.4</v>
      </c>
      <c r="AB10" s="66">
        <v>174</v>
      </c>
      <c r="AC10" s="66">
        <v>4.3</v>
      </c>
    </row>
    <row r="11" spans="1:29" x14ac:dyDescent="0.25">
      <c r="A11" s="28" t="s">
        <v>47</v>
      </c>
      <c r="B11" s="33" t="s">
        <v>4</v>
      </c>
      <c r="C11" s="27">
        <v>1709.6666666666667</v>
      </c>
      <c r="D11" s="39" t="s">
        <v>0</v>
      </c>
      <c r="E11" s="87"/>
      <c r="F11" s="17">
        <v>1498</v>
      </c>
      <c r="G11" s="17">
        <v>48.6</v>
      </c>
      <c r="H11" s="17">
        <v>524</v>
      </c>
      <c r="I11" s="17">
        <v>13.7</v>
      </c>
      <c r="J11" s="17">
        <v>631</v>
      </c>
      <c r="K11" s="17">
        <v>13.8</v>
      </c>
      <c r="L11" s="17">
        <v>838</v>
      </c>
      <c r="M11" s="17">
        <v>17.2</v>
      </c>
      <c r="N11" s="17">
        <v>1174</v>
      </c>
      <c r="O11" s="17">
        <v>22.3</v>
      </c>
      <c r="P11" s="17">
        <v>1307</v>
      </c>
      <c r="Q11" s="17">
        <v>31.7</v>
      </c>
      <c r="R11" s="17">
        <v>1243</v>
      </c>
      <c r="S11" s="17">
        <v>42.6</v>
      </c>
      <c r="T11" s="17">
        <v>1041</v>
      </c>
      <c r="U11" s="17">
        <v>33.1</v>
      </c>
      <c r="V11" s="17">
        <v>706</v>
      </c>
      <c r="W11" s="17">
        <v>15.1</v>
      </c>
      <c r="X11" s="17">
        <v>2280</v>
      </c>
      <c r="Y11" s="17">
        <v>41</v>
      </c>
      <c r="Z11" s="17">
        <v>1662</v>
      </c>
      <c r="AA11" s="17">
        <v>34.6</v>
      </c>
      <c r="AB11" s="17">
        <v>4145</v>
      </c>
      <c r="AC11" s="17">
        <v>79.3</v>
      </c>
    </row>
    <row r="12" spans="1:29" x14ac:dyDescent="0.25">
      <c r="A12" s="28" t="s">
        <v>47</v>
      </c>
      <c r="B12" s="4" t="s">
        <v>5</v>
      </c>
      <c r="C12" s="29">
        <v>82773.416666666672</v>
      </c>
      <c r="D12" s="38" t="s">
        <v>0</v>
      </c>
      <c r="E12" s="87"/>
      <c r="F12" s="66">
        <v>86506</v>
      </c>
      <c r="G12" s="66">
        <v>144</v>
      </c>
      <c r="H12" s="66">
        <v>78224</v>
      </c>
      <c r="I12" s="66">
        <v>124.1</v>
      </c>
      <c r="J12" s="66">
        <v>102694</v>
      </c>
      <c r="K12" s="66">
        <v>146.80000000000001</v>
      </c>
      <c r="L12" s="66">
        <v>110416</v>
      </c>
      <c r="M12" s="66">
        <v>166.6</v>
      </c>
      <c r="N12" s="66">
        <v>101323</v>
      </c>
      <c r="O12" s="66">
        <v>156</v>
      </c>
      <c r="P12" s="66">
        <v>114786</v>
      </c>
      <c r="Q12" s="66">
        <v>187</v>
      </c>
      <c r="R12" s="66">
        <v>119931</v>
      </c>
      <c r="S12" s="66">
        <v>192.5</v>
      </c>
      <c r="T12" s="66">
        <v>120281</v>
      </c>
      <c r="U12" s="66">
        <v>198.7</v>
      </c>
      <c r="V12" s="66">
        <v>110824</v>
      </c>
      <c r="W12" s="66">
        <v>188.1</v>
      </c>
      <c r="X12" s="66">
        <v>107998</v>
      </c>
      <c r="Y12" s="66">
        <v>174.5</v>
      </c>
      <c r="Z12" s="66">
        <v>93292</v>
      </c>
      <c r="AA12" s="66">
        <v>171.2</v>
      </c>
      <c r="AB12" s="66">
        <v>87765</v>
      </c>
      <c r="AC12" s="66">
        <v>145.1</v>
      </c>
    </row>
    <row r="13" spans="1:29" x14ac:dyDescent="0.25">
      <c r="A13" s="28" t="s">
        <v>47</v>
      </c>
      <c r="B13" s="30" t="s">
        <v>13</v>
      </c>
      <c r="C13" s="31">
        <v>82669.833333333328</v>
      </c>
      <c r="D13" s="39" t="s">
        <v>0</v>
      </c>
      <c r="E13" s="87"/>
      <c r="F13" s="17">
        <v>86376</v>
      </c>
      <c r="G13" s="17">
        <v>143</v>
      </c>
      <c r="H13" s="17">
        <v>78139</v>
      </c>
      <c r="I13" s="17">
        <v>123.4</v>
      </c>
      <c r="J13" s="17">
        <v>102576</v>
      </c>
      <c r="K13" s="17">
        <v>145.9</v>
      </c>
      <c r="L13" s="17">
        <v>110416</v>
      </c>
      <c r="M13" s="17">
        <v>166.6</v>
      </c>
      <c r="N13" s="17">
        <v>101323</v>
      </c>
      <c r="O13" s="17">
        <v>156</v>
      </c>
      <c r="P13" s="17">
        <v>114786</v>
      </c>
      <c r="Q13" s="17">
        <v>187</v>
      </c>
      <c r="R13" s="17">
        <v>119931</v>
      </c>
      <c r="S13" s="17">
        <v>192.5</v>
      </c>
      <c r="T13" s="17">
        <v>120281</v>
      </c>
      <c r="U13" s="17">
        <v>198.7</v>
      </c>
      <c r="V13" s="17">
        <v>110824</v>
      </c>
      <c r="W13" s="17">
        <v>188.1</v>
      </c>
      <c r="X13" s="17">
        <v>107998</v>
      </c>
      <c r="Y13" s="17">
        <v>174.5</v>
      </c>
      <c r="Z13" s="17">
        <v>93292</v>
      </c>
      <c r="AA13" s="17">
        <v>171.2</v>
      </c>
      <c r="AB13" s="17">
        <v>87359</v>
      </c>
      <c r="AC13" s="17">
        <v>141.9</v>
      </c>
    </row>
    <row r="14" spans="1:29" x14ac:dyDescent="0.25">
      <c r="A14" s="28" t="s">
        <v>47</v>
      </c>
      <c r="B14" s="8" t="s">
        <v>14</v>
      </c>
      <c r="C14" s="32"/>
      <c r="D14" s="38" t="s">
        <v>0</v>
      </c>
      <c r="E14" s="87"/>
      <c r="F14" s="66"/>
      <c r="G14" s="66"/>
      <c r="H14" s="66"/>
      <c r="I14" s="66"/>
      <c r="J14" s="66"/>
      <c r="K14" s="66"/>
      <c r="L14" s="66"/>
      <c r="M14" s="66"/>
      <c r="N14" s="66"/>
      <c r="O14" s="66"/>
      <c r="P14" s="66"/>
      <c r="Q14" s="66"/>
      <c r="R14" s="66"/>
      <c r="S14" s="66"/>
      <c r="T14" s="66"/>
      <c r="U14" s="66"/>
      <c r="V14" s="66"/>
      <c r="W14" s="66"/>
      <c r="X14" s="66"/>
      <c r="Y14" s="66"/>
      <c r="Z14" s="66"/>
      <c r="AA14" s="66"/>
      <c r="AB14" s="66"/>
      <c r="AC14" s="66"/>
    </row>
    <row r="15" spans="1:29" x14ac:dyDescent="0.25">
      <c r="A15" s="28" t="s">
        <v>47</v>
      </c>
      <c r="B15" s="30" t="s">
        <v>15</v>
      </c>
      <c r="C15" s="31">
        <v>103.58333333333333</v>
      </c>
      <c r="D15" s="39" t="s">
        <v>0</v>
      </c>
      <c r="E15" s="88"/>
      <c r="F15" s="17">
        <v>130</v>
      </c>
      <c r="G15" s="17">
        <v>1</v>
      </c>
      <c r="H15" s="17">
        <v>85</v>
      </c>
      <c r="I15" s="17">
        <v>0.7</v>
      </c>
      <c r="J15" s="17">
        <v>118</v>
      </c>
      <c r="K15" s="17">
        <v>0.9</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406</v>
      </c>
      <c r="AC15" s="17">
        <v>3.2</v>
      </c>
    </row>
    <row r="16" spans="1:29" ht="24" x14ac:dyDescent="0.25">
      <c r="A16" s="28" t="s">
        <v>47</v>
      </c>
      <c r="B16" s="4" t="s">
        <v>2</v>
      </c>
      <c r="C16" s="34">
        <v>453.86666666666662</v>
      </c>
      <c r="D16" s="38" t="s">
        <v>1</v>
      </c>
    </row>
    <row r="17" spans="1:4" ht="24" x14ac:dyDescent="0.25">
      <c r="A17" s="28" t="s">
        <v>47</v>
      </c>
      <c r="B17" s="30" t="s">
        <v>6</v>
      </c>
      <c r="C17" s="35">
        <v>339.85833333333329</v>
      </c>
      <c r="D17" s="39" t="s">
        <v>1</v>
      </c>
    </row>
    <row r="18" spans="1:4" ht="24" x14ac:dyDescent="0.25">
      <c r="A18" s="28" t="s">
        <v>47</v>
      </c>
      <c r="B18" s="8" t="s">
        <v>7</v>
      </c>
      <c r="C18" s="36">
        <v>0.80833333333333324</v>
      </c>
      <c r="D18" s="38" t="s">
        <v>1</v>
      </c>
    </row>
    <row r="19" spans="1:4" ht="24" x14ac:dyDescent="0.25">
      <c r="A19" s="28" t="s">
        <v>47</v>
      </c>
      <c r="B19" s="30" t="s">
        <v>8</v>
      </c>
      <c r="C19" s="35">
        <v>82.8</v>
      </c>
      <c r="D19" s="39" t="s">
        <v>1</v>
      </c>
    </row>
    <row r="20" spans="1:4" ht="24" x14ac:dyDescent="0.25">
      <c r="A20" s="28" t="s">
        <v>47</v>
      </c>
      <c r="B20" s="8" t="s">
        <v>9</v>
      </c>
      <c r="C20" s="36">
        <v>30.400000000000002</v>
      </c>
      <c r="D20" s="38" t="s">
        <v>1</v>
      </c>
    </row>
    <row r="21" spans="1:4" ht="24" x14ac:dyDescent="0.25">
      <c r="A21" s="28" t="s">
        <v>47</v>
      </c>
      <c r="B21" s="30" t="s">
        <v>10</v>
      </c>
      <c r="C21" s="35"/>
      <c r="D21" s="39" t="s">
        <v>1</v>
      </c>
    </row>
    <row r="22" spans="1:4" ht="24" x14ac:dyDescent="0.25">
      <c r="A22" s="28" t="s">
        <v>47</v>
      </c>
      <c r="B22" s="4" t="s">
        <v>3</v>
      </c>
      <c r="C22" s="34">
        <v>90.691666666666663</v>
      </c>
      <c r="D22" s="38" t="s">
        <v>1</v>
      </c>
    </row>
    <row r="23" spans="1:4" ht="24" x14ac:dyDescent="0.25">
      <c r="A23" s="28" t="s">
        <v>47</v>
      </c>
      <c r="B23" s="30" t="s">
        <v>11</v>
      </c>
      <c r="C23" s="35">
        <v>87.366666666666674</v>
      </c>
      <c r="D23" s="39" t="s">
        <v>1</v>
      </c>
    </row>
    <row r="24" spans="1:4" ht="24" x14ac:dyDescent="0.25">
      <c r="A24" s="28" t="s">
        <v>47</v>
      </c>
      <c r="B24" s="8" t="s">
        <v>12</v>
      </c>
      <c r="C24" s="36">
        <v>3.3249999999999997</v>
      </c>
      <c r="D24" s="38" t="s">
        <v>1</v>
      </c>
    </row>
    <row r="25" spans="1:4" ht="24" x14ac:dyDescent="0.25">
      <c r="A25" s="28" t="s">
        <v>47</v>
      </c>
      <c r="B25" s="33" t="s">
        <v>4</v>
      </c>
      <c r="C25" s="37">
        <v>40.475000000000001</v>
      </c>
      <c r="D25" s="39" t="s">
        <v>1</v>
      </c>
    </row>
    <row r="26" spans="1:4" ht="24" x14ac:dyDescent="0.25">
      <c r="A26" s="28" t="s">
        <v>47</v>
      </c>
      <c r="B26" s="4" t="s">
        <v>5</v>
      </c>
      <c r="C26" s="34">
        <v>138.78333333333333</v>
      </c>
      <c r="D26" s="38" t="s">
        <v>1</v>
      </c>
    </row>
    <row r="27" spans="1:4" ht="24" x14ac:dyDescent="0.25">
      <c r="A27" s="28" t="s">
        <v>47</v>
      </c>
      <c r="B27" s="30" t="s">
        <v>13</v>
      </c>
      <c r="C27" s="35">
        <v>137.9</v>
      </c>
      <c r="D27" s="39" t="s">
        <v>1</v>
      </c>
    </row>
    <row r="28" spans="1:4" ht="24" x14ac:dyDescent="0.25">
      <c r="A28" s="28" t="s">
        <v>47</v>
      </c>
      <c r="B28" s="8" t="s">
        <v>14</v>
      </c>
      <c r="C28" s="13"/>
      <c r="D28" s="38" t="s">
        <v>1</v>
      </c>
    </row>
    <row r="29" spans="1:4" ht="24" x14ac:dyDescent="0.25">
      <c r="A29" s="28" t="s">
        <v>47</v>
      </c>
      <c r="B29" s="30" t="s">
        <v>15</v>
      </c>
      <c r="C29" s="35">
        <v>0.8833333333333333</v>
      </c>
      <c r="D29" s="39" t="s">
        <v>1</v>
      </c>
    </row>
    <row r="30" spans="1:4" x14ac:dyDescent="0.25">
      <c r="A30" s="28" t="s">
        <v>48</v>
      </c>
      <c r="B30" s="4" t="s">
        <v>2</v>
      </c>
      <c r="C30" s="29">
        <v>2565</v>
      </c>
      <c r="D30" s="38" t="s">
        <v>0</v>
      </c>
    </row>
    <row r="31" spans="1:4" x14ac:dyDescent="0.25">
      <c r="A31" s="28" t="s">
        <v>48</v>
      </c>
      <c r="B31" s="30" t="s">
        <v>6</v>
      </c>
      <c r="C31" s="31">
        <v>1883.1666666666667</v>
      </c>
      <c r="D31" s="39" t="s">
        <v>0</v>
      </c>
    </row>
    <row r="32" spans="1:4" x14ac:dyDescent="0.25">
      <c r="A32" s="28" t="s">
        <v>48</v>
      </c>
      <c r="B32" s="8" t="s">
        <v>7</v>
      </c>
      <c r="C32" s="32">
        <v>0</v>
      </c>
      <c r="D32" s="38" t="s">
        <v>0</v>
      </c>
    </row>
    <row r="33" spans="1:4" x14ac:dyDescent="0.25">
      <c r="A33" s="28" t="s">
        <v>48</v>
      </c>
      <c r="B33" s="30" t="s">
        <v>8</v>
      </c>
      <c r="C33" s="31">
        <v>434.91666666666669</v>
      </c>
      <c r="D33" s="39" t="s">
        <v>0</v>
      </c>
    </row>
    <row r="34" spans="1:4" x14ac:dyDescent="0.25">
      <c r="A34" s="28" t="s">
        <v>48</v>
      </c>
      <c r="B34" s="8" t="s">
        <v>9</v>
      </c>
      <c r="C34" s="32">
        <v>246.91666666666666</v>
      </c>
      <c r="D34" s="38" t="s">
        <v>0</v>
      </c>
    </row>
    <row r="35" spans="1:4" x14ac:dyDescent="0.25">
      <c r="A35" s="28" t="s">
        <v>48</v>
      </c>
      <c r="B35" s="30" t="s">
        <v>10</v>
      </c>
      <c r="C35" s="31"/>
      <c r="D35" s="39" t="s">
        <v>0</v>
      </c>
    </row>
    <row r="36" spans="1:4" x14ac:dyDescent="0.25">
      <c r="A36" s="28" t="s">
        <v>48</v>
      </c>
      <c r="B36" s="4" t="s">
        <v>3</v>
      </c>
      <c r="C36" s="29">
        <v>3324.3333333333335</v>
      </c>
      <c r="D36" s="38" t="s">
        <v>0</v>
      </c>
    </row>
    <row r="37" spans="1:4" x14ac:dyDescent="0.25">
      <c r="A37" s="28" t="s">
        <v>48</v>
      </c>
      <c r="B37" s="30" t="s">
        <v>11</v>
      </c>
      <c r="C37" s="31">
        <v>3240.5</v>
      </c>
      <c r="D37" s="39" t="s">
        <v>0</v>
      </c>
    </row>
    <row r="38" spans="1:4" x14ac:dyDescent="0.25">
      <c r="A38" s="28" t="s">
        <v>48</v>
      </c>
      <c r="B38" s="8" t="s">
        <v>12</v>
      </c>
      <c r="C38" s="32">
        <v>83.833333333333329</v>
      </c>
      <c r="D38" s="38" t="s">
        <v>0</v>
      </c>
    </row>
    <row r="39" spans="1:4" x14ac:dyDescent="0.25">
      <c r="A39" s="28" t="s">
        <v>48</v>
      </c>
      <c r="B39" s="33" t="s">
        <v>4</v>
      </c>
      <c r="C39" s="27">
        <v>1163.5</v>
      </c>
      <c r="D39" s="39" t="s">
        <v>0</v>
      </c>
    </row>
    <row r="40" spans="1:4" x14ac:dyDescent="0.25">
      <c r="A40" s="28" t="s">
        <v>48</v>
      </c>
      <c r="B40" s="4" t="s">
        <v>5</v>
      </c>
      <c r="C40" s="29">
        <v>60297.75</v>
      </c>
      <c r="D40" s="38" t="s">
        <v>0</v>
      </c>
    </row>
    <row r="41" spans="1:4" x14ac:dyDescent="0.25">
      <c r="A41" s="28" t="s">
        <v>48</v>
      </c>
      <c r="B41" s="30" t="s">
        <v>13</v>
      </c>
      <c r="C41" s="31">
        <v>60212.916666666664</v>
      </c>
      <c r="D41" s="39" t="s">
        <v>0</v>
      </c>
    </row>
    <row r="42" spans="1:4" x14ac:dyDescent="0.25">
      <c r="A42" s="28" t="s">
        <v>48</v>
      </c>
      <c r="B42" s="8" t="s">
        <v>14</v>
      </c>
      <c r="C42" s="32"/>
      <c r="D42" s="38" t="s">
        <v>0</v>
      </c>
    </row>
    <row r="43" spans="1:4" x14ac:dyDescent="0.25">
      <c r="A43" s="28" t="s">
        <v>48</v>
      </c>
      <c r="B43" s="30" t="s">
        <v>15</v>
      </c>
      <c r="C43" s="31">
        <v>84.833333333333329</v>
      </c>
      <c r="D43" s="39" t="s">
        <v>0</v>
      </c>
    </row>
    <row r="44" spans="1:4" ht="24" x14ac:dyDescent="0.25">
      <c r="A44" s="28" t="s">
        <v>48</v>
      </c>
      <c r="B44" s="4" t="s">
        <v>2</v>
      </c>
      <c r="C44" s="34">
        <v>501.13785000000001</v>
      </c>
      <c r="D44" s="38" t="s">
        <v>1</v>
      </c>
    </row>
    <row r="45" spans="1:4" ht="24" x14ac:dyDescent="0.25">
      <c r="A45" s="28" t="s">
        <v>48</v>
      </c>
      <c r="B45" s="30" t="s">
        <v>6</v>
      </c>
      <c r="C45" s="35">
        <v>320.42500000000001</v>
      </c>
      <c r="D45" s="39" t="s">
        <v>1</v>
      </c>
    </row>
    <row r="46" spans="1:4" ht="24" x14ac:dyDescent="0.25">
      <c r="A46" s="28" t="s">
        <v>48</v>
      </c>
      <c r="B46" s="8" t="s">
        <v>7</v>
      </c>
      <c r="C46" s="36">
        <v>0</v>
      </c>
      <c r="D46" s="38" t="s">
        <v>1</v>
      </c>
    </row>
    <row r="47" spans="1:4" ht="24" x14ac:dyDescent="0.25">
      <c r="A47" s="28" t="s">
        <v>48</v>
      </c>
      <c r="B47" s="30" t="s">
        <v>8</v>
      </c>
      <c r="C47" s="35">
        <v>110.48283333333335</v>
      </c>
      <c r="D47" s="39" t="s">
        <v>1</v>
      </c>
    </row>
    <row r="48" spans="1:4" ht="24" x14ac:dyDescent="0.25">
      <c r="A48" s="28" t="s">
        <v>48</v>
      </c>
      <c r="B48" s="8" t="s">
        <v>9</v>
      </c>
      <c r="C48" s="36">
        <v>70.234275000000011</v>
      </c>
      <c r="D48" s="38" t="s">
        <v>1</v>
      </c>
    </row>
    <row r="49" spans="1:4" ht="24" x14ac:dyDescent="0.25">
      <c r="A49" s="28" t="s">
        <v>48</v>
      </c>
      <c r="B49" s="30" t="s">
        <v>10</v>
      </c>
      <c r="C49" s="35"/>
      <c r="D49" s="39" t="s">
        <v>1</v>
      </c>
    </row>
    <row r="50" spans="1:4" ht="24" x14ac:dyDescent="0.25">
      <c r="A50" s="28" t="s">
        <v>48</v>
      </c>
      <c r="B50" s="4" t="s">
        <v>3</v>
      </c>
      <c r="C50" s="34">
        <v>70.471554999999995</v>
      </c>
      <c r="D50" s="38" t="s">
        <v>1</v>
      </c>
    </row>
    <row r="51" spans="1:4" ht="24" x14ac:dyDescent="0.25">
      <c r="A51" s="28" t="s">
        <v>48</v>
      </c>
      <c r="B51" s="30" t="s">
        <v>11</v>
      </c>
      <c r="C51" s="35">
        <v>68.341666666666669</v>
      </c>
      <c r="D51" s="39" t="s">
        <v>1</v>
      </c>
    </row>
    <row r="52" spans="1:4" ht="24" x14ac:dyDescent="0.25">
      <c r="A52" s="28" t="s">
        <v>48</v>
      </c>
      <c r="B52" s="8" t="s">
        <v>12</v>
      </c>
      <c r="C52" s="36">
        <v>2.1247916666666669</v>
      </c>
      <c r="D52" s="38" t="s">
        <v>1</v>
      </c>
    </row>
    <row r="53" spans="1:4" ht="24" x14ac:dyDescent="0.25">
      <c r="A53" s="28" t="s">
        <v>48</v>
      </c>
      <c r="B53" s="33" t="s">
        <v>4</v>
      </c>
      <c r="C53" s="37">
        <v>46.55085416666666</v>
      </c>
      <c r="D53" s="39" t="s">
        <v>1</v>
      </c>
    </row>
    <row r="54" spans="1:4" ht="24" x14ac:dyDescent="0.25">
      <c r="A54" s="28" t="s">
        <v>48</v>
      </c>
      <c r="B54" s="4" t="s">
        <v>5</v>
      </c>
      <c r="C54" s="34">
        <v>105.36468750000002</v>
      </c>
      <c r="D54" s="38" t="s">
        <v>1</v>
      </c>
    </row>
    <row r="55" spans="1:4" ht="24" x14ac:dyDescent="0.25">
      <c r="A55" s="28" t="s">
        <v>48</v>
      </c>
      <c r="B55" s="30" t="s">
        <v>13</v>
      </c>
      <c r="C55" s="35">
        <v>104.55202083333334</v>
      </c>
      <c r="D55" s="39" t="s">
        <v>1</v>
      </c>
    </row>
    <row r="56" spans="1:4" ht="24" x14ac:dyDescent="0.25">
      <c r="A56" s="28" t="s">
        <v>48</v>
      </c>
      <c r="B56" s="8" t="s">
        <v>14</v>
      </c>
      <c r="C56" s="13"/>
      <c r="D56" s="38" t="s">
        <v>1</v>
      </c>
    </row>
    <row r="57" spans="1:4" ht="24" x14ac:dyDescent="0.25">
      <c r="A57" s="28" t="s">
        <v>48</v>
      </c>
      <c r="B57" s="30" t="s">
        <v>15</v>
      </c>
      <c r="C57" s="35">
        <v>0.8118333333333333</v>
      </c>
      <c r="D57" s="39" t="s">
        <v>1</v>
      </c>
    </row>
    <row r="58" spans="1:4" x14ac:dyDescent="0.25">
      <c r="A58" s="28" t="s">
        <v>170</v>
      </c>
      <c r="B58" s="4" t="s">
        <v>2</v>
      </c>
      <c r="C58" s="29">
        <v>2531.3333333333335</v>
      </c>
      <c r="D58" s="38" t="s">
        <v>0</v>
      </c>
    </row>
    <row r="59" spans="1:4" x14ac:dyDescent="0.25">
      <c r="A59" s="28" t="s">
        <v>170</v>
      </c>
      <c r="B59" s="30" t="s">
        <v>6</v>
      </c>
      <c r="C59" s="31">
        <v>2142.25</v>
      </c>
      <c r="D59" s="39" t="s">
        <v>0</v>
      </c>
    </row>
    <row r="60" spans="1:4" x14ac:dyDescent="0.25">
      <c r="A60" s="28" t="s">
        <v>170</v>
      </c>
      <c r="B60" s="8" t="s">
        <v>7</v>
      </c>
      <c r="C60" s="32">
        <v>5.083333333333333</v>
      </c>
      <c r="D60" s="38" t="s">
        <v>0</v>
      </c>
    </row>
    <row r="61" spans="1:4" x14ac:dyDescent="0.25">
      <c r="A61" s="28" t="s">
        <v>170</v>
      </c>
      <c r="B61" s="30" t="s">
        <v>8</v>
      </c>
      <c r="C61" s="31">
        <v>269.08333333333331</v>
      </c>
      <c r="D61" s="39" t="s">
        <v>0</v>
      </c>
    </row>
    <row r="62" spans="1:4" x14ac:dyDescent="0.25">
      <c r="A62" s="28" t="s">
        <v>170</v>
      </c>
      <c r="B62" s="8" t="s">
        <v>9</v>
      </c>
      <c r="C62" s="32">
        <v>114.91666666666667</v>
      </c>
      <c r="D62" s="38" t="s">
        <v>0</v>
      </c>
    </row>
    <row r="63" spans="1:4" x14ac:dyDescent="0.25">
      <c r="A63" s="28" t="s">
        <v>170</v>
      </c>
      <c r="B63" s="30" t="s">
        <v>10</v>
      </c>
      <c r="C63" s="31"/>
      <c r="D63" s="39" t="s">
        <v>0</v>
      </c>
    </row>
    <row r="64" spans="1:4" x14ac:dyDescent="0.25">
      <c r="A64" s="28" t="s">
        <v>170</v>
      </c>
      <c r="B64" s="4" t="s">
        <v>3</v>
      </c>
      <c r="C64" s="29">
        <v>3867.0833333333335</v>
      </c>
      <c r="D64" s="38" t="s">
        <v>0</v>
      </c>
    </row>
    <row r="65" spans="1:4" x14ac:dyDescent="0.25">
      <c r="A65" s="28" t="s">
        <v>170</v>
      </c>
      <c r="B65" s="30" t="s">
        <v>11</v>
      </c>
      <c r="C65" s="31">
        <v>3771.0833333333335</v>
      </c>
      <c r="D65" s="39" t="s">
        <v>0</v>
      </c>
    </row>
    <row r="66" spans="1:4" x14ac:dyDescent="0.25">
      <c r="A66" s="28" t="s">
        <v>170</v>
      </c>
      <c r="B66" s="8" t="s">
        <v>12</v>
      </c>
      <c r="C66" s="32">
        <v>96</v>
      </c>
      <c r="D66" s="38" t="s">
        <v>0</v>
      </c>
    </row>
    <row r="67" spans="1:4" x14ac:dyDescent="0.25">
      <c r="A67" s="28" t="s">
        <v>170</v>
      </c>
      <c r="B67" s="33" t="s">
        <v>4</v>
      </c>
      <c r="C67" s="27">
        <v>1420.75</v>
      </c>
      <c r="D67" s="39" t="s">
        <v>0</v>
      </c>
    </row>
    <row r="68" spans="1:4" x14ac:dyDescent="0.25">
      <c r="A68" s="28" t="s">
        <v>170</v>
      </c>
      <c r="B68" s="4" t="s">
        <v>5</v>
      </c>
      <c r="C68" s="29">
        <v>102836.66666666667</v>
      </c>
      <c r="D68" s="38" t="s">
        <v>0</v>
      </c>
    </row>
    <row r="69" spans="1:4" x14ac:dyDescent="0.25">
      <c r="A69" s="28" t="s">
        <v>170</v>
      </c>
      <c r="B69" s="30" t="s">
        <v>13</v>
      </c>
      <c r="C69" s="31">
        <v>102775.08333333333</v>
      </c>
      <c r="D69" s="39" t="s">
        <v>0</v>
      </c>
    </row>
    <row r="70" spans="1:4" x14ac:dyDescent="0.25">
      <c r="A70" s="28" t="s">
        <v>170</v>
      </c>
      <c r="B70" s="8" t="s">
        <v>14</v>
      </c>
      <c r="C70" s="32"/>
      <c r="D70" s="38" t="s">
        <v>0</v>
      </c>
    </row>
    <row r="71" spans="1:4" x14ac:dyDescent="0.25">
      <c r="A71" s="28" t="s">
        <v>170</v>
      </c>
      <c r="B71" s="30" t="s">
        <v>15</v>
      </c>
      <c r="C71" s="31">
        <v>61.583333333333336</v>
      </c>
      <c r="D71" s="39" t="s">
        <v>0</v>
      </c>
    </row>
    <row r="72" spans="1:4" ht="24" x14ac:dyDescent="0.25">
      <c r="A72" s="28" t="s">
        <v>170</v>
      </c>
      <c r="B72" s="4" t="s">
        <v>2</v>
      </c>
      <c r="C72" s="34">
        <v>426.90833333333336</v>
      </c>
      <c r="D72" s="38" t="s">
        <v>1</v>
      </c>
    </row>
    <row r="73" spans="1:4" ht="24" x14ac:dyDescent="0.25">
      <c r="A73" s="28" t="s">
        <v>170</v>
      </c>
      <c r="B73" s="30" t="s">
        <v>6</v>
      </c>
      <c r="C73" s="35">
        <v>330.16666666666669</v>
      </c>
      <c r="D73" s="39" t="s">
        <v>1</v>
      </c>
    </row>
    <row r="74" spans="1:4" ht="24" x14ac:dyDescent="0.25">
      <c r="A74" s="28" t="s">
        <v>170</v>
      </c>
      <c r="B74" s="8" t="s">
        <v>7</v>
      </c>
      <c r="C74" s="36">
        <v>1.0291666666666666</v>
      </c>
      <c r="D74" s="38" t="s">
        <v>1</v>
      </c>
    </row>
    <row r="75" spans="1:4" ht="24" x14ac:dyDescent="0.25">
      <c r="A75" s="28" t="s">
        <v>170</v>
      </c>
      <c r="B75" s="30" t="s">
        <v>8</v>
      </c>
      <c r="C75" s="35">
        <v>63.849999999999987</v>
      </c>
      <c r="D75" s="39" t="s">
        <v>1</v>
      </c>
    </row>
    <row r="76" spans="1:4" ht="24" x14ac:dyDescent="0.25">
      <c r="A76" s="28" t="s">
        <v>170</v>
      </c>
      <c r="B76" s="8" t="s">
        <v>9</v>
      </c>
      <c r="C76" s="36">
        <v>31.858333333333334</v>
      </c>
      <c r="D76" s="38" t="s">
        <v>1</v>
      </c>
    </row>
    <row r="77" spans="1:4" ht="24" x14ac:dyDescent="0.25">
      <c r="A77" s="28" t="s">
        <v>170</v>
      </c>
      <c r="B77" s="30" t="s">
        <v>10</v>
      </c>
      <c r="C77" s="35"/>
      <c r="D77" s="39" t="s">
        <v>1</v>
      </c>
    </row>
    <row r="78" spans="1:4" ht="24" x14ac:dyDescent="0.25">
      <c r="A78" s="28" t="s">
        <v>170</v>
      </c>
      <c r="B78" s="4" t="s">
        <v>3</v>
      </c>
      <c r="C78" s="34">
        <v>77.380833333333342</v>
      </c>
      <c r="D78" s="38" t="s">
        <v>1</v>
      </c>
    </row>
    <row r="79" spans="1:4" ht="24" x14ac:dyDescent="0.25">
      <c r="A79" s="28" t="s">
        <v>170</v>
      </c>
      <c r="B79" s="30" t="s">
        <v>11</v>
      </c>
      <c r="C79" s="35">
        <v>75.425000000000011</v>
      </c>
      <c r="D79" s="39" t="s">
        <v>1</v>
      </c>
    </row>
    <row r="80" spans="1:4" ht="24" x14ac:dyDescent="0.25">
      <c r="A80" s="28" t="s">
        <v>170</v>
      </c>
      <c r="B80" s="8" t="s">
        <v>12</v>
      </c>
      <c r="C80" s="36">
        <v>1.9583333333333337</v>
      </c>
      <c r="D80" s="38" t="s">
        <v>1</v>
      </c>
    </row>
    <row r="81" spans="1:4" ht="24" x14ac:dyDescent="0.25">
      <c r="A81" s="28" t="s">
        <v>170</v>
      </c>
      <c r="B81" s="33" t="s">
        <v>4</v>
      </c>
      <c r="C81" s="37">
        <v>32.75</v>
      </c>
      <c r="D81" s="39" t="s">
        <v>1</v>
      </c>
    </row>
    <row r="82" spans="1:4" ht="24" x14ac:dyDescent="0.25">
      <c r="A82" s="28" t="s">
        <v>170</v>
      </c>
      <c r="B82" s="4" t="s">
        <v>5</v>
      </c>
      <c r="C82" s="34">
        <v>166.21666666666667</v>
      </c>
      <c r="D82" s="38" t="s">
        <v>1</v>
      </c>
    </row>
    <row r="83" spans="1:4" ht="24" x14ac:dyDescent="0.25">
      <c r="A83" s="28" t="s">
        <v>170</v>
      </c>
      <c r="B83" s="30" t="s">
        <v>13</v>
      </c>
      <c r="C83" s="35">
        <v>165.73333333333335</v>
      </c>
      <c r="D83" s="39" t="s">
        <v>1</v>
      </c>
    </row>
    <row r="84" spans="1:4" ht="24" x14ac:dyDescent="0.25">
      <c r="A84" s="28" t="s">
        <v>170</v>
      </c>
      <c r="B84" s="8" t="s">
        <v>14</v>
      </c>
      <c r="C84" s="13"/>
      <c r="D84" s="38" t="s">
        <v>1</v>
      </c>
    </row>
    <row r="85" spans="1:4" ht="24" x14ac:dyDescent="0.25">
      <c r="A85" s="28" t="s">
        <v>170</v>
      </c>
      <c r="B85" s="30" t="s">
        <v>15</v>
      </c>
      <c r="C85" s="35">
        <v>0.48333333333333339</v>
      </c>
      <c r="D85" s="39" t="s">
        <v>1</v>
      </c>
    </row>
  </sheetData>
  <sheetProtection algorithmName="SHA-512" hashValue="lnlr8XdEJnCcTbzDOaHQrfujCcI/5U0QwIwJpmIEzyoLIz5xzXeVhc62pMOIEMXqMMVuVwxHAK9ExpzFy9/f1g==" saltValue="Hte6ZVdFf+PjzAhYkPHRcg==" spinCount="100000" sheet="1" objects="1" scenarios="1"/>
  <mergeCells count="1">
    <mergeCell ref="E1:E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Klanje_stoka_živina</vt:lpstr>
      <vt:lpstr>prosjeci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2021-08-19T17:26:57Z</dcterms:modified>
</cp:coreProperties>
</file>