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65" windowWidth="10710" windowHeight="9975" activeTab="1"/>
  </bookViews>
  <sheets>
    <sheet name="table 1." sheetId="1" r:id="rId1"/>
    <sheet name="table 2." sheetId="2" r:id="rId2"/>
  </sheets>
  <definedNames/>
  <calcPr fullCalcOnLoad="1"/>
</workbook>
</file>

<file path=xl/sharedStrings.xml><?xml version="1.0" encoding="utf-8"?>
<sst xmlns="http://schemas.openxmlformats.org/spreadsheetml/2006/main" count="112" uniqueCount="60">
  <si>
    <t>ANDRIJEVICA</t>
  </si>
  <si>
    <t>BAR</t>
  </si>
  <si>
    <t>BIJELO POLJE</t>
  </si>
  <si>
    <t>BUDVA</t>
  </si>
  <si>
    <t>CETINJE</t>
  </si>
  <si>
    <t>DANILOVGRAD</t>
  </si>
  <si>
    <t>HERCEG NOVI</t>
  </si>
  <si>
    <t>KOTOR</t>
  </si>
  <si>
    <t>MOJKOVAC</t>
  </si>
  <si>
    <t>PODGORICA</t>
  </si>
  <si>
    <t>TIVAT</t>
  </si>
  <si>
    <t>ULCINJ</t>
  </si>
  <si>
    <t xml:space="preserve">BERANE </t>
  </si>
  <si>
    <t>GUSINJE*</t>
  </si>
  <si>
    <t>PETNJICA*</t>
  </si>
  <si>
    <t xml:space="preserve">PLAV </t>
  </si>
  <si>
    <t xml:space="preserve">PLJEVLJA </t>
  </si>
  <si>
    <t>MUNICIPALITY</t>
  </si>
  <si>
    <t>Number of pre-primary institutions</t>
  </si>
  <si>
    <t>Number of children in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</si>
  <si>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</si>
  <si>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</si>
  <si>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</si>
  <si>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</si>
  <si>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Public pre-primary institutions</t>
  </si>
  <si>
    <t>NIKSIC</t>
  </si>
  <si>
    <t>PLUZINE</t>
  </si>
  <si>
    <t>ROZAJE</t>
  </si>
  <si>
    <t>SAVNIK</t>
  </si>
  <si>
    <t>ZABLJAK*</t>
  </si>
  <si>
    <t>CRNA GORA</t>
  </si>
  <si>
    <t>…</t>
  </si>
  <si>
    <t>KOLASIN</t>
  </si>
  <si>
    <t>* Municipalities Gusinje, Petnjica, Zabljak and Tuzi do not have pre-primary institutions, but they have care units as a part of educational institutions in municipalities of Plav, Berane, Pljevlja and Podgorica.</t>
  </si>
  <si>
    <t>Number of institutions</t>
  </si>
  <si>
    <t>Number of children</t>
  </si>
  <si>
    <t>Employees</t>
  </si>
  <si>
    <t>Average nubmber of children per child-care worker</t>
  </si>
  <si>
    <t>Total</t>
  </si>
  <si>
    <t>Boys</t>
  </si>
  <si>
    <t>Girls</t>
  </si>
  <si>
    <t>Child-care workers</t>
  </si>
  <si>
    <r>
      <t>ANDRIJEVICA</t>
    </r>
    <r>
      <rPr>
        <vertAlign val="superscript"/>
        <sz val="10"/>
        <rFont val="Arial"/>
        <family val="2"/>
      </rPr>
      <t>1</t>
    </r>
  </si>
  <si>
    <r>
      <t xml:space="preserve">GUSINJE </t>
    </r>
    <r>
      <rPr>
        <vertAlign val="superscript"/>
        <sz val="10"/>
        <rFont val="Arial"/>
        <family val="2"/>
      </rPr>
      <t>2</t>
    </r>
  </si>
  <si>
    <t>...</t>
  </si>
  <si>
    <r>
      <t>PETNJICA</t>
    </r>
    <r>
      <rPr>
        <vertAlign val="superscript"/>
        <sz val="10"/>
        <rFont val="Arial"/>
        <family val="2"/>
      </rPr>
      <t>2</t>
    </r>
  </si>
  <si>
    <r>
      <t>PLUZINE</t>
    </r>
    <r>
      <rPr>
        <vertAlign val="superscript"/>
        <sz val="10"/>
        <rFont val="Arial"/>
        <family val="2"/>
      </rPr>
      <t>1</t>
    </r>
  </si>
  <si>
    <r>
      <t>SAVNIK</t>
    </r>
    <r>
      <rPr>
        <vertAlign val="superscript"/>
        <sz val="10"/>
        <rFont val="Arial"/>
        <family val="2"/>
      </rPr>
      <t>1</t>
    </r>
  </si>
  <si>
    <r>
      <t>ZABLJAK</t>
    </r>
    <r>
      <rPr>
        <vertAlign val="superscript"/>
        <sz val="10"/>
        <rFont val="Arial"/>
        <family val="2"/>
      </rPr>
      <t>2</t>
    </r>
  </si>
  <si>
    <t>MONTENEGRO</t>
  </si>
  <si>
    <t>Table 1.  Number of pre-primary institutions, child care units and groups, number of children, average number of children per child care unit and group, 2020/2021</t>
  </si>
  <si>
    <t>Table 2. Number of institutions, number of children by gender, employees, child-care workers, and average number of children per a child-care worker in municipalities, 2020/2021</t>
  </si>
  <si>
    <t>TUZI*</t>
  </si>
  <si>
    <r>
      <t>TUZI</t>
    </r>
    <r>
      <rPr>
        <vertAlign val="superscript"/>
        <sz val="10"/>
        <rFont val="Arial"/>
        <family val="2"/>
      </rPr>
      <t>2</t>
    </r>
  </si>
  <si>
    <r>
      <t>Private pre-primary institutions</t>
    </r>
    <r>
      <rPr>
        <b/>
        <vertAlign val="superscript"/>
        <sz val="10"/>
        <rFont val="Arial"/>
        <family val="2"/>
      </rPr>
      <t>1</t>
    </r>
  </si>
  <si>
    <r>
      <rPr>
        <i/>
        <vertAlign val="superscript"/>
        <sz val="10"/>
        <color indexed="8"/>
        <rFont val="Arial"/>
        <family val="2"/>
      </rPr>
      <t xml:space="preserve">1 </t>
    </r>
    <r>
      <rPr>
        <i/>
        <sz val="10"/>
        <color indexed="8"/>
        <rFont val="Arial"/>
        <family val="2"/>
      </rPr>
      <t>In Herceg Novi, one private preschool institution and in Podgorica, four private preschool institutions did not start working in the 2020/2021 school year.</t>
    </r>
  </si>
  <si>
    <r>
      <t>Private pre-primary institutions</t>
    </r>
    <r>
      <rPr>
        <b/>
        <vertAlign val="superscript"/>
        <sz val="10"/>
        <rFont val="Arial"/>
        <family val="2"/>
      </rPr>
      <t>3</t>
    </r>
  </si>
  <si>
    <r>
      <rPr>
        <i/>
        <vertAlign val="superscript"/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>In the municipalities of Andrijevica, Pluzine and Savnik in column Employees - total is shown the total number of employees who work as child-care workers in educational centers.</t>
    </r>
  </si>
  <si>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Municipalities </t>
    </r>
    <r>
      <rPr>
        <i/>
        <sz val="9"/>
        <color indexed="8"/>
        <rFont val="Arial"/>
        <family val="2"/>
      </rPr>
      <t xml:space="preserve">Gusinje, Petnjica, Zabljak and Tuzi do not have pre-primary institutions, but they have care units, so their employees are included in institutions in the municipalities of  Plav, Berane, Pljevlja and Podgorica. </t>
    </r>
  </si>
  <si>
    <r>
      <rPr>
        <i/>
        <vertAlign val="superscript"/>
        <sz val="10"/>
        <color indexed="8"/>
        <rFont val="Arial"/>
        <family val="2"/>
      </rPr>
      <t>3</t>
    </r>
    <r>
      <rPr>
        <i/>
        <sz val="10"/>
        <color indexed="8"/>
        <rFont val="Arial"/>
        <family val="2"/>
      </rPr>
      <t>In Herceg Novi, one private preschool institution and in Podgorica, four private preschool institutions did not start working in the 2020/2021 school year.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</si>
</sst>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96" fontId="2" fillId="0" borderId="10" xfId="0" applyNumberFormat="1" applyFont="1" applyFill="1" applyBorder="1" applyAlignment="1">
      <alignment horizontal="right"/>
    </xf>
    <xf numFmtId="196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3" fontId="44" fillId="33" borderId="12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44" fillId="33" borderId="11" xfId="0" applyFont="1" applyFill="1" applyBorder="1" applyAlignment="1">
      <alignment horizontal="right"/>
    </xf>
    <xf numFmtId="196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196" fontId="3" fillId="0" borderId="10" xfId="0" applyNumberFormat="1" applyFont="1" applyFill="1" applyBorder="1" applyAlignment="1">
      <alignment horizontal="right"/>
    </xf>
    <xf numFmtId="196" fontId="45" fillId="0" borderId="10" xfId="0" applyNumberFormat="1" applyFont="1" applyFill="1" applyBorder="1" applyAlignment="1">
      <alignment/>
    </xf>
    <xf numFmtId="0" fontId="45" fillId="33" borderId="12" xfId="0" applyFont="1" applyFill="1" applyBorder="1" applyAlignment="1">
      <alignment horizontal="right"/>
    </xf>
    <xf numFmtId="3" fontId="45" fillId="33" borderId="12" xfId="0" applyNumberFormat="1" applyFont="1" applyFill="1" applyBorder="1" applyAlignment="1">
      <alignment horizontal="right"/>
    </xf>
    <xf numFmtId="0" fontId="45" fillId="33" borderId="13" xfId="0" applyFont="1" applyFill="1" applyBorder="1" applyAlignment="1">
      <alignment horizontal="right"/>
    </xf>
    <xf numFmtId="0" fontId="3" fillId="34" borderId="10" xfId="47" applyFont="1" applyFill="1" applyBorder="1" applyAlignment="1">
      <alignment horizontal="center" vertical="center"/>
    </xf>
    <xf numFmtId="0" fontId="2" fillId="34" borderId="10" xfId="47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46" fillId="0" borderId="0" xfId="0" applyFont="1" applyAlignment="1">
      <alignment/>
    </xf>
    <xf numFmtId="198" fontId="44" fillId="0" borderId="0" xfId="0" applyNumberFormat="1" applyFont="1" applyAlignment="1">
      <alignment/>
    </xf>
    <xf numFmtId="0" fontId="44" fillId="0" borderId="11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0" fontId="44" fillId="33" borderId="10" xfId="0" applyFont="1" applyFill="1" applyBorder="1" applyAlignment="1">
      <alignment horizontal="left"/>
    </xf>
    <xf numFmtId="0" fontId="4" fillId="0" borderId="10" xfId="55" applyFont="1" applyFill="1" applyBorder="1" applyAlignment="1">
      <alignment horizontal="right" wrapText="1"/>
      <protection/>
    </xf>
    <xf numFmtId="197" fontId="2" fillId="0" borderId="10" xfId="0" applyNumberFormat="1" applyFont="1" applyFill="1" applyBorder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3" fontId="44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196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7" fillId="0" borderId="0" xfId="0" applyFont="1" applyAlignment="1">
      <alignment/>
    </xf>
    <xf numFmtId="0" fontId="2" fillId="34" borderId="10" xfId="47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44" fillId="0" borderId="10" xfId="0" applyNumberFormat="1" applyFont="1" applyBorder="1" applyAlignment="1">
      <alignment/>
    </xf>
    <xf numFmtId="0" fontId="4" fillId="0" borderId="10" xfId="56" applyFont="1" applyFill="1" applyBorder="1" applyAlignment="1">
      <alignment horizontal="right" wrapText="1"/>
      <protection/>
    </xf>
    <xf numFmtId="3" fontId="2" fillId="0" borderId="1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3" fillId="0" borderId="10" xfId="39" applyNumberFormat="1" applyFont="1" applyFill="1" applyBorder="1" applyAlignment="1">
      <alignment horizontal="left"/>
    </xf>
    <xf numFmtId="3" fontId="3" fillId="0" borderId="11" xfId="39" applyNumberFormat="1" applyFont="1" applyFill="1" applyBorder="1" applyAlignment="1">
      <alignment/>
    </xf>
    <xf numFmtId="3" fontId="3" fillId="34" borderId="11" xfId="39" applyNumberFormat="1" applyFont="1" applyFill="1" applyBorder="1" applyAlignment="1">
      <alignment horizontal="center"/>
    </xf>
    <xf numFmtId="3" fontId="3" fillId="34" borderId="12" xfId="39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horizontal="right"/>
    </xf>
    <xf numFmtId="0" fontId="1" fillId="0" borderId="10" xfId="56" applyFont="1" applyFill="1" applyBorder="1" applyAlignment="1">
      <alignment horizontal="right" wrapText="1"/>
      <protection/>
    </xf>
    <xf numFmtId="3" fontId="2" fillId="0" borderId="14" xfId="0" applyNumberFormat="1" applyFont="1" applyFill="1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15" xfId="0" applyNumberFormat="1" applyFont="1" applyFill="1" applyBorder="1" applyAlignment="1">
      <alignment/>
    </xf>
    <xf numFmtId="0" fontId="1" fillId="0" borderId="14" xfId="56" applyFont="1" applyFill="1" applyBorder="1" applyAlignment="1">
      <alignment horizontal="right" wrapText="1"/>
      <protection/>
    </xf>
    <xf numFmtId="0" fontId="44" fillId="0" borderId="14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96" fontId="4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3" fillId="34" borderId="13" xfId="39" applyNumberFormat="1" applyFont="1" applyFill="1" applyBorder="1" applyAlignment="1">
      <alignment horizontal="center"/>
    </xf>
    <xf numFmtId="1" fontId="3" fillId="0" borderId="10" xfId="39" applyNumberFormat="1" applyFont="1" applyFill="1" applyBorder="1" applyAlignment="1">
      <alignment horizontal="right"/>
    </xf>
    <xf numFmtId="1" fontId="3" fillId="33" borderId="11" xfId="0" applyNumberFormat="1" applyFont="1" applyFill="1" applyBorder="1" applyAlignment="1">
      <alignment horizontal="right"/>
    </xf>
    <xf numFmtId="1" fontId="3" fillId="0" borderId="11" xfId="39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2" fillId="34" borderId="14" xfId="47" applyFont="1" applyFill="1" applyBorder="1" applyAlignment="1">
      <alignment horizontal="center" vertical="center"/>
    </xf>
    <xf numFmtId="0" fontId="2" fillId="34" borderId="17" xfId="47" applyFont="1" applyFill="1" applyBorder="1" applyAlignment="1">
      <alignment horizontal="center" vertical="center"/>
    </xf>
    <xf numFmtId="0" fontId="2" fillId="34" borderId="10" xfId="47" applyFont="1" applyFill="1" applyBorder="1" applyAlignment="1">
      <alignment horizontal="center" vertical="center" wrapText="1"/>
    </xf>
    <xf numFmtId="0" fontId="2" fillId="34" borderId="10" xfId="47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 vertical="center"/>
    </xf>
    <xf numFmtId="3" fontId="3" fillId="34" borderId="11" xfId="39" applyNumberFormat="1" applyFont="1" applyFill="1" applyBorder="1" applyAlignment="1">
      <alignment horizontal="center"/>
    </xf>
    <xf numFmtId="3" fontId="3" fillId="34" borderId="12" xfId="39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3">
      <selection activeCell="A42" sqref="A42"/>
    </sheetView>
  </sheetViews>
  <sheetFormatPr defaultColWidth="9.140625" defaultRowHeight="15"/>
  <cols>
    <col min="1" max="1" width="30.421875" style="2" customWidth="1"/>
    <col min="2" max="2" width="14.140625" style="2" customWidth="1"/>
    <col min="3" max="3" width="16.8515625" style="2" customWidth="1"/>
    <col min="4" max="4" width="13.57421875" style="2" customWidth="1"/>
    <col min="5" max="5" width="20.8515625" style="2" customWidth="1"/>
    <col min="6" max="6" width="16.140625" style="2" customWidth="1"/>
    <col min="7" max="7" width="21.57421875" style="2" customWidth="1"/>
    <col min="8" max="8" width="9.140625" style="1" customWidth="1"/>
    <col min="9" max="16384" width="9.140625" style="2" customWidth="1"/>
  </cols>
  <sheetData>
    <row r="1" spans="1:10" ht="12.7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.7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7" ht="38.25" customHeight="1">
      <c r="A3" s="24" t="s">
        <v>17</v>
      </c>
      <c r="B3" s="25" t="s">
        <v>18</v>
      </c>
      <c r="C3" s="25" t="s">
        <v>19</v>
      </c>
      <c r="D3" s="25" t="s">
        <v>20</v>
      </c>
      <c r="E3" s="25" t="s">
        <v>21</v>
      </c>
      <c r="F3" s="25" t="s">
        <v>22</v>
      </c>
      <c r="G3" s="25" t="s">
        <v>23</v>
      </c>
    </row>
    <row r="4" spans="1:9" ht="12.75">
      <c r="A4" s="6" t="s">
        <v>0</v>
      </c>
      <c r="B4" s="3">
        <v>1</v>
      </c>
      <c r="C4" s="36">
        <v>104</v>
      </c>
      <c r="D4" s="7">
        <v>5</v>
      </c>
      <c r="E4" s="37">
        <f>C4/D4</f>
        <v>20.8</v>
      </c>
      <c r="F4" s="6">
        <v>7</v>
      </c>
      <c r="G4" s="5">
        <f>C4/F4</f>
        <v>14.857142857142858</v>
      </c>
      <c r="I4" s="29"/>
    </row>
    <row r="5" spans="1:9" ht="12.75">
      <c r="A5" s="6" t="s">
        <v>1</v>
      </c>
      <c r="B5" s="3">
        <v>1</v>
      </c>
      <c r="C5" s="36">
        <v>1355</v>
      </c>
      <c r="D5" s="7">
        <v>12</v>
      </c>
      <c r="E5" s="37">
        <f>C5/D5</f>
        <v>112.91666666666667</v>
      </c>
      <c r="F5" s="6">
        <v>58</v>
      </c>
      <c r="G5" s="5">
        <f aca="true" t="shared" si="0" ref="G5:G28">C5/F5</f>
        <v>23.362068965517242</v>
      </c>
      <c r="I5" s="29"/>
    </row>
    <row r="6" spans="1:9" ht="12.75">
      <c r="A6" s="6" t="s">
        <v>12</v>
      </c>
      <c r="B6" s="3">
        <v>1</v>
      </c>
      <c r="C6" s="36">
        <v>673</v>
      </c>
      <c r="D6" s="7">
        <v>7</v>
      </c>
      <c r="E6" s="37">
        <f>C6/D6</f>
        <v>96.14285714285714</v>
      </c>
      <c r="F6" s="6">
        <v>23</v>
      </c>
      <c r="G6" s="5">
        <f t="shared" si="0"/>
        <v>29.26086956521739</v>
      </c>
      <c r="I6" s="29"/>
    </row>
    <row r="7" spans="1:9" ht="12.75">
      <c r="A7" s="6" t="s">
        <v>2</v>
      </c>
      <c r="B7" s="3">
        <v>1</v>
      </c>
      <c r="C7" s="36">
        <v>1043</v>
      </c>
      <c r="D7" s="7">
        <v>13</v>
      </c>
      <c r="E7" s="37">
        <f>C7/D7</f>
        <v>80.23076923076923</v>
      </c>
      <c r="F7" s="6">
        <v>50</v>
      </c>
      <c r="G7" s="5">
        <f t="shared" si="0"/>
        <v>20.86</v>
      </c>
      <c r="I7" s="29"/>
    </row>
    <row r="8" spans="1:9" ht="12.75">
      <c r="A8" s="6" t="s">
        <v>3</v>
      </c>
      <c r="B8" s="3">
        <v>1</v>
      </c>
      <c r="C8" s="36">
        <v>1270</v>
      </c>
      <c r="D8" s="7">
        <v>5</v>
      </c>
      <c r="E8" s="37">
        <f aca="true" t="shared" si="1" ref="E8:E28">C8/D8</f>
        <v>254</v>
      </c>
      <c r="F8" s="6">
        <v>39</v>
      </c>
      <c r="G8" s="5">
        <f t="shared" si="0"/>
        <v>32.56410256410256</v>
      </c>
      <c r="I8" s="29"/>
    </row>
    <row r="9" spans="1:9" ht="12.75">
      <c r="A9" s="6" t="s">
        <v>4</v>
      </c>
      <c r="B9" s="3">
        <v>1</v>
      </c>
      <c r="C9" s="36">
        <v>613</v>
      </c>
      <c r="D9" s="7">
        <v>2</v>
      </c>
      <c r="E9" s="37">
        <f t="shared" si="1"/>
        <v>306.5</v>
      </c>
      <c r="F9" s="6">
        <v>20</v>
      </c>
      <c r="G9" s="5">
        <f t="shared" si="0"/>
        <v>30.65</v>
      </c>
      <c r="I9" s="29"/>
    </row>
    <row r="10" spans="1:9" ht="12.75">
      <c r="A10" s="6" t="s">
        <v>13</v>
      </c>
      <c r="B10" s="47" t="s">
        <v>31</v>
      </c>
      <c r="C10" s="7">
        <v>68</v>
      </c>
      <c r="D10" s="7">
        <v>1</v>
      </c>
      <c r="E10" s="37">
        <f t="shared" si="1"/>
        <v>68</v>
      </c>
      <c r="F10" s="6">
        <v>4</v>
      </c>
      <c r="G10" s="5">
        <f t="shared" si="0"/>
        <v>17</v>
      </c>
      <c r="I10" s="29"/>
    </row>
    <row r="11" spans="1:9" ht="12.75">
      <c r="A11" s="6" t="s">
        <v>5</v>
      </c>
      <c r="B11" s="3">
        <v>1</v>
      </c>
      <c r="C11" s="36">
        <v>539</v>
      </c>
      <c r="D11" s="7">
        <v>4</v>
      </c>
      <c r="E11" s="37">
        <f t="shared" si="1"/>
        <v>134.75</v>
      </c>
      <c r="F11" s="6">
        <v>16</v>
      </c>
      <c r="G11" s="5">
        <f t="shared" si="0"/>
        <v>33.6875</v>
      </c>
      <c r="I11" s="29"/>
    </row>
    <row r="12" spans="1:9" ht="12.75">
      <c r="A12" s="6" t="s">
        <v>6</v>
      </c>
      <c r="B12" s="3">
        <v>1</v>
      </c>
      <c r="C12" s="36">
        <v>1127</v>
      </c>
      <c r="D12" s="7">
        <v>6</v>
      </c>
      <c r="E12" s="37">
        <f t="shared" si="1"/>
        <v>187.83333333333334</v>
      </c>
      <c r="F12" s="6">
        <v>30</v>
      </c>
      <c r="G12" s="5">
        <f t="shared" si="0"/>
        <v>37.56666666666667</v>
      </c>
      <c r="I12" s="29"/>
    </row>
    <row r="13" spans="1:9" ht="12.75">
      <c r="A13" s="6" t="s">
        <v>32</v>
      </c>
      <c r="B13" s="3">
        <v>1</v>
      </c>
      <c r="C13" s="36">
        <v>216</v>
      </c>
      <c r="D13" s="7">
        <v>1</v>
      </c>
      <c r="E13" s="37">
        <f t="shared" si="1"/>
        <v>216</v>
      </c>
      <c r="F13" s="6">
        <v>10</v>
      </c>
      <c r="G13" s="5">
        <f t="shared" si="0"/>
        <v>21.6</v>
      </c>
      <c r="I13" s="29"/>
    </row>
    <row r="14" spans="1:9" ht="12.75">
      <c r="A14" s="6" t="s">
        <v>7</v>
      </c>
      <c r="B14" s="3">
        <v>1</v>
      </c>
      <c r="C14" s="36">
        <v>851</v>
      </c>
      <c r="D14" s="7">
        <v>8</v>
      </c>
      <c r="E14" s="37">
        <f t="shared" si="1"/>
        <v>106.375</v>
      </c>
      <c r="F14" s="6">
        <v>33</v>
      </c>
      <c r="G14" s="5">
        <f t="shared" si="0"/>
        <v>25.78787878787879</v>
      </c>
      <c r="I14" s="29"/>
    </row>
    <row r="15" spans="1:9" ht="12.75">
      <c r="A15" s="6" t="s">
        <v>8</v>
      </c>
      <c r="B15" s="3">
        <v>1</v>
      </c>
      <c r="C15" s="36">
        <v>160</v>
      </c>
      <c r="D15" s="7">
        <v>1</v>
      </c>
      <c r="E15" s="37">
        <f t="shared" si="1"/>
        <v>160</v>
      </c>
      <c r="F15" s="6">
        <v>10</v>
      </c>
      <c r="G15" s="5">
        <f t="shared" si="0"/>
        <v>16</v>
      </c>
      <c r="I15" s="29"/>
    </row>
    <row r="16" spans="1:9" ht="12.75">
      <c r="A16" s="6" t="s">
        <v>25</v>
      </c>
      <c r="B16" s="3">
        <v>1</v>
      </c>
      <c r="C16" s="36">
        <v>1662</v>
      </c>
      <c r="D16" s="7">
        <v>25</v>
      </c>
      <c r="E16" s="37">
        <f t="shared" si="1"/>
        <v>66.48</v>
      </c>
      <c r="F16" s="6">
        <v>78</v>
      </c>
      <c r="G16" s="5">
        <f t="shared" si="0"/>
        <v>21.307692307692307</v>
      </c>
      <c r="I16" s="29"/>
    </row>
    <row r="17" spans="1:9" ht="12.75">
      <c r="A17" s="6" t="s">
        <v>14</v>
      </c>
      <c r="B17" s="47" t="s">
        <v>31</v>
      </c>
      <c r="C17" s="7">
        <v>65</v>
      </c>
      <c r="D17" s="7">
        <v>1</v>
      </c>
      <c r="E17" s="37">
        <f t="shared" si="1"/>
        <v>65</v>
      </c>
      <c r="F17" s="6">
        <v>2</v>
      </c>
      <c r="G17" s="5">
        <f t="shared" si="0"/>
        <v>32.5</v>
      </c>
      <c r="I17" s="29"/>
    </row>
    <row r="18" spans="1:9" s="1" customFormat="1" ht="12.75">
      <c r="A18" s="6" t="s">
        <v>15</v>
      </c>
      <c r="B18" s="6">
        <v>1</v>
      </c>
      <c r="C18" s="7">
        <v>203</v>
      </c>
      <c r="D18" s="7">
        <v>2</v>
      </c>
      <c r="E18" s="37">
        <f t="shared" si="1"/>
        <v>101.5</v>
      </c>
      <c r="F18" s="6">
        <v>8</v>
      </c>
      <c r="G18" s="5">
        <f t="shared" si="0"/>
        <v>25.375</v>
      </c>
      <c r="I18" s="29"/>
    </row>
    <row r="19" spans="1:9" s="1" customFormat="1" ht="12.75">
      <c r="A19" s="6" t="s">
        <v>16</v>
      </c>
      <c r="B19" s="6">
        <v>1</v>
      </c>
      <c r="C19" s="36">
        <v>491</v>
      </c>
      <c r="D19" s="7">
        <v>5</v>
      </c>
      <c r="E19" s="37">
        <f t="shared" si="1"/>
        <v>98.2</v>
      </c>
      <c r="F19" s="6">
        <v>22</v>
      </c>
      <c r="G19" s="5">
        <f t="shared" si="0"/>
        <v>22.318181818181817</v>
      </c>
      <c r="I19" s="29"/>
    </row>
    <row r="20" spans="1:9" ht="12.75">
      <c r="A20" s="6" t="s">
        <v>26</v>
      </c>
      <c r="B20" s="3">
        <v>1</v>
      </c>
      <c r="C20" s="36">
        <v>38</v>
      </c>
      <c r="D20" s="7">
        <v>1</v>
      </c>
      <c r="E20" s="37">
        <f t="shared" si="1"/>
        <v>38</v>
      </c>
      <c r="F20" s="6">
        <v>5</v>
      </c>
      <c r="G20" s="5">
        <f t="shared" si="0"/>
        <v>7.6</v>
      </c>
      <c r="I20" s="29"/>
    </row>
    <row r="21" spans="1:9" ht="12.75">
      <c r="A21" s="6" t="s">
        <v>9</v>
      </c>
      <c r="B21" s="3">
        <v>2</v>
      </c>
      <c r="C21" s="36">
        <v>8368</v>
      </c>
      <c r="D21" s="7">
        <v>26</v>
      </c>
      <c r="E21" s="37">
        <f t="shared" si="1"/>
        <v>321.84615384615387</v>
      </c>
      <c r="F21" s="6">
        <v>258</v>
      </c>
      <c r="G21" s="5">
        <f t="shared" si="0"/>
        <v>32.434108527131784</v>
      </c>
      <c r="I21" s="29"/>
    </row>
    <row r="22" spans="1:9" ht="12.75">
      <c r="A22" s="6" t="s">
        <v>27</v>
      </c>
      <c r="B22" s="3">
        <v>1</v>
      </c>
      <c r="C22" s="36">
        <v>402</v>
      </c>
      <c r="D22" s="7">
        <v>12</v>
      </c>
      <c r="E22" s="37">
        <f t="shared" si="1"/>
        <v>33.5</v>
      </c>
      <c r="F22" s="6">
        <v>20</v>
      </c>
      <c r="G22" s="5">
        <f t="shared" si="0"/>
        <v>20.1</v>
      </c>
      <c r="I22" s="29"/>
    </row>
    <row r="23" spans="1:9" ht="12.75">
      <c r="A23" s="6" t="s">
        <v>28</v>
      </c>
      <c r="B23" s="3">
        <v>1</v>
      </c>
      <c r="C23" s="36">
        <v>9</v>
      </c>
      <c r="D23" s="7">
        <v>1</v>
      </c>
      <c r="E23" s="37">
        <f t="shared" si="1"/>
        <v>9</v>
      </c>
      <c r="F23" s="6">
        <v>2</v>
      </c>
      <c r="G23" s="5">
        <f t="shared" si="0"/>
        <v>4.5</v>
      </c>
      <c r="I23" s="29"/>
    </row>
    <row r="24" spans="1:9" ht="12.75">
      <c r="A24" s="6" t="s">
        <v>10</v>
      </c>
      <c r="B24" s="3">
        <v>1</v>
      </c>
      <c r="C24" s="36">
        <v>781</v>
      </c>
      <c r="D24" s="7">
        <v>3</v>
      </c>
      <c r="E24" s="37">
        <f t="shared" si="1"/>
        <v>260.3333333333333</v>
      </c>
      <c r="F24" s="6">
        <v>22</v>
      </c>
      <c r="G24" s="5">
        <f t="shared" si="0"/>
        <v>35.5</v>
      </c>
      <c r="I24" s="29"/>
    </row>
    <row r="25" spans="1:9" ht="12.75">
      <c r="A25" s="6" t="s">
        <v>52</v>
      </c>
      <c r="B25" s="47" t="s">
        <v>31</v>
      </c>
      <c r="C25" s="36">
        <v>182</v>
      </c>
      <c r="D25" s="7">
        <v>2</v>
      </c>
      <c r="E25" s="37">
        <f t="shared" si="1"/>
        <v>91</v>
      </c>
      <c r="F25" s="6">
        <v>10</v>
      </c>
      <c r="G25" s="5">
        <f t="shared" si="0"/>
        <v>18.2</v>
      </c>
      <c r="I25" s="29"/>
    </row>
    <row r="26" spans="1:9" ht="12.75">
      <c r="A26" s="6" t="s">
        <v>11</v>
      </c>
      <c r="B26" s="3">
        <v>1</v>
      </c>
      <c r="C26" s="36">
        <v>443</v>
      </c>
      <c r="D26" s="7">
        <v>4</v>
      </c>
      <c r="E26" s="37">
        <f t="shared" si="1"/>
        <v>110.75</v>
      </c>
      <c r="F26" s="6">
        <v>19</v>
      </c>
      <c r="G26" s="5">
        <f t="shared" si="0"/>
        <v>23.31578947368421</v>
      </c>
      <c r="I26" s="29"/>
    </row>
    <row r="27" spans="1:9" ht="12.75">
      <c r="A27" s="6" t="s">
        <v>29</v>
      </c>
      <c r="B27" s="47" t="s">
        <v>31</v>
      </c>
      <c r="C27" s="7">
        <v>59</v>
      </c>
      <c r="D27" s="7">
        <v>1</v>
      </c>
      <c r="E27" s="37">
        <f t="shared" si="1"/>
        <v>59</v>
      </c>
      <c r="F27" s="6">
        <v>3</v>
      </c>
      <c r="G27" s="5">
        <f t="shared" si="0"/>
        <v>19.666666666666668</v>
      </c>
      <c r="I27" s="29"/>
    </row>
    <row r="28" spans="1:9" ht="12.75">
      <c r="A28" s="26" t="s">
        <v>24</v>
      </c>
      <c r="B28" s="8">
        <f>SUM(B4:B27)</f>
        <v>21</v>
      </c>
      <c r="C28" s="79">
        <f>SUM(C4:C27)</f>
        <v>20722</v>
      </c>
      <c r="D28" s="9">
        <f>SUM(D4:D27)</f>
        <v>148</v>
      </c>
      <c r="E28" s="38">
        <f t="shared" si="1"/>
        <v>140.01351351351352</v>
      </c>
      <c r="F28" s="10">
        <f>SUM(F4:F27)</f>
        <v>749</v>
      </c>
      <c r="G28" s="20">
        <f t="shared" si="0"/>
        <v>27.66622162883845</v>
      </c>
      <c r="I28" s="29"/>
    </row>
    <row r="29" spans="1:7" ht="12.75">
      <c r="A29" s="11"/>
      <c r="B29" s="12"/>
      <c r="C29" s="13"/>
      <c r="D29" s="13"/>
      <c r="E29" s="12"/>
      <c r="F29" s="12"/>
      <c r="G29" s="14"/>
    </row>
    <row r="30" spans="1:9" ht="12.75">
      <c r="A30" s="6" t="s">
        <v>1</v>
      </c>
      <c r="B30" s="3">
        <v>2</v>
      </c>
      <c r="C30" s="7">
        <v>53</v>
      </c>
      <c r="D30" s="7">
        <v>1</v>
      </c>
      <c r="E30" s="4">
        <f aca="true" t="shared" si="2" ref="E30:E37">C30/D30</f>
        <v>53</v>
      </c>
      <c r="F30" s="39">
        <v>3</v>
      </c>
      <c r="G30" s="4">
        <f aca="true" t="shared" si="3" ref="G30:G37">C30/F30</f>
        <v>17.666666666666668</v>
      </c>
      <c r="I30" s="29"/>
    </row>
    <row r="31" spans="1:9" ht="12.75">
      <c r="A31" s="6" t="s">
        <v>3</v>
      </c>
      <c r="B31" s="3">
        <v>4</v>
      </c>
      <c r="C31" s="7">
        <v>74</v>
      </c>
      <c r="D31" s="7">
        <v>1</v>
      </c>
      <c r="E31" s="4">
        <f t="shared" si="2"/>
        <v>74</v>
      </c>
      <c r="F31" s="39">
        <v>9</v>
      </c>
      <c r="G31" s="4">
        <f t="shared" si="3"/>
        <v>8.222222222222221</v>
      </c>
      <c r="I31" s="29"/>
    </row>
    <row r="32" spans="1:9" ht="12.75">
      <c r="A32" s="6" t="s">
        <v>7</v>
      </c>
      <c r="B32" s="3">
        <v>1</v>
      </c>
      <c r="C32" s="7">
        <v>76</v>
      </c>
      <c r="D32" s="7">
        <v>1</v>
      </c>
      <c r="E32" s="4">
        <f t="shared" si="2"/>
        <v>76</v>
      </c>
      <c r="F32" s="39">
        <v>4</v>
      </c>
      <c r="G32" s="4">
        <f t="shared" si="3"/>
        <v>19</v>
      </c>
      <c r="I32" s="29"/>
    </row>
    <row r="33" spans="1:9" ht="12.75">
      <c r="A33" s="6" t="s">
        <v>25</v>
      </c>
      <c r="B33" s="3">
        <v>1</v>
      </c>
      <c r="C33" s="7">
        <v>20</v>
      </c>
      <c r="D33" s="7">
        <v>1</v>
      </c>
      <c r="E33" s="4">
        <f t="shared" si="2"/>
        <v>20</v>
      </c>
      <c r="F33" s="40">
        <v>2</v>
      </c>
      <c r="G33" s="4">
        <f t="shared" si="3"/>
        <v>10</v>
      </c>
      <c r="I33" s="29"/>
    </row>
    <row r="34" spans="1:9" ht="12.75">
      <c r="A34" s="6" t="s">
        <v>9</v>
      </c>
      <c r="B34" s="3">
        <v>12</v>
      </c>
      <c r="C34" s="7">
        <v>311</v>
      </c>
      <c r="D34" s="7">
        <v>4</v>
      </c>
      <c r="E34" s="4">
        <f t="shared" si="2"/>
        <v>77.75</v>
      </c>
      <c r="F34" s="39">
        <v>40</v>
      </c>
      <c r="G34" s="4">
        <f t="shared" si="3"/>
        <v>7.775</v>
      </c>
      <c r="I34" s="29"/>
    </row>
    <row r="35" spans="1:9" ht="12.75">
      <c r="A35" s="6" t="s">
        <v>10</v>
      </c>
      <c r="B35" s="3">
        <v>2</v>
      </c>
      <c r="C35" s="7">
        <v>41</v>
      </c>
      <c r="D35" s="7">
        <v>1</v>
      </c>
      <c r="E35" s="4">
        <f t="shared" si="2"/>
        <v>41</v>
      </c>
      <c r="F35" s="39">
        <v>6</v>
      </c>
      <c r="G35" s="4">
        <f t="shared" si="3"/>
        <v>6.833333333333333</v>
      </c>
      <c r="I35" s="29"/>
    </row>
    <row r="36" spans="1:9" ht="12.75">
      <c r="A36" s="6" t="s">
        <v>11</v>
      </c>
      <c r="B36" s="30">
        <v>1</v>
      </c>
      <c r="C36" s="41">
        <v>21</v>
      </c>
      <c r="D36" s="41">
        <v>1</v>
      </c>
      <c r="E36" s="4">
        <f t="shared" si="2"/>
        <v>21</v>
      </c>
      <c r="F36" s="39">
        <v>2</v>
      </c>
      <c r="G36" s="4">
        <f t="shared" si="3"/>
        <v>10.5</v>
      </c>
      <c r="I36" s="29"/>
    </row>
    <row r="37" spans="1:9" ht="14.25">
      <c r="A37" s="27" t="s">
        <v>54</v>
      </c>
      <c r="B37" s="15">
        <f>SUM(B30:B36)</f>
        <v>23</v>
      </c>
      <c r="C37" s="42">
        <f>SUM(C30:C36)</f>
        <v>596</v>
      </c>
      <c r="D37" s="42">
        <f>SUM(D30:D36)</f>
        <v>10</v>
      </c>
      <c r="E37" s="19">
        <f t="shared" si="2"/>
        <v>59.6</v>
      </c>
      <c r="F37" s="31">
        <f>SUM(F30:F36)</f>
        <v>66</v>
      </c>
      <c r="G37" s="19">
        <f t="shared" si="3"/>
        <v>9.030303030303031</v>
      </c>
      <c r="I37" s="29"/>
    </row>
    <row r="38" spans="1:9" ht="12.75">
      <c r="A38" s="16"/>
      <c r="B38" s="21"/>
      <c r="C38" s="22"/>
      <c r="D38" s="22"/>
      <c r="E38" s="21"/>
      <c r="F38" s="21"/>
      <c r="G38" s="23"/>
      <c r="I38" s="29"/>
    </row>
    <row r="39" spans="1:7" ht="12.75">
      <c r="A39" s="32"/>
      <c r="B39" s="33"/>
      <c r="C39" s="34"/>
      <c r="D39" s="34"/>
      <c r="E39" s="33"/>
      <c r="F39" s="33"/>
      <c r="G39" s="33"/>
    </row>
    <row r="40" spans="1:7" s="1" customFormat="1" ht="12.75">
      <c r="A40" s="35" t="s">
        <v>30</v>
      </c>
      <c r="B40" s="43">
        <f>B28+B37</f>
        <v>44</v>
      </c>
      <c r="C40" s="80">
        <f>C28+C37</f>
        <v>21318</v>
      </c>
      <c r="D40" s="44">
        <f>D28+D37</f>
        <v>158</v>
      </c>
      <c r="E40" s="45">
        <f>C40/D40</f>
        <v>134.9240506329114</v>
      </c>
      <c r="F40" s="46">
        <f>F28+F37</f>
        <v>815</v>
      </c>
      <c r="G40" s="45">
        <f>C40/F40</f>
        <v>26.157055214723925</v>
      </c>
    </row>
    <row r="41" spans="1:9" ht="12.75">
      <c r="A41" s="28" t="s">
        <v>33</v>
      </c>
      <c r="I41" s="29"/>
    </row>
    <row r="42" spans="1:7" ht="14.25">
      <c r="A42" s="28" t="s">
        <v>55</v>
      </c>
      <c r="B42" s="28"/>
      <c r="C42" s="28"/>
      <c r="D42" s="28"/>
      <c r="E42" s="28"/>
      <c r="F42" s="28"/>
      <c r="G42" s="28"/>
    </row>
    <row r="44" ht="12.75">
      <c r="E44" s="17"/>
    </row>
    <row r="45" ht="12.75">
      <c r="E45" s="17"/>
    </row>
    <row r="46" ht="12.75">
      <c r="E46" s="17"/>
    </row>
    <row r="51" spans="1:7" ht="12.75">
      <c r="A51" s="18"/>
      <c r="B51" s="18"/>
      <c r="C51" s="18"/>
      <c r="D51" s="18"/>
      <c r="E51" s="18"/>
      <c r="F51" s="18"/>
      <c r="G51" s="18"/>
    </row>
  </sheetData>
  <sheetProtection/>
  <mergeCells count="1">
    <mergeCell ref="A1:J2"/>
  </mergeCells>
  <printOptions/>
  <pageMargins left="0.7" right="0.7" top="0.75" bottom="0.75" header="0.3" footer="0.3"/>
  <pageSetup fitToHeight="0" fitToWidth="1" horizontalDpi="600" verticalDpi="600" orientation="landscape" scale="75" r:id="rId1"/>
  <ignoredErrors>
    <ignoredError sqref="E28 E37 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0">
      <selection activeCell="F47" sqref="F47"/>
    </sheetView>
  </sheetViews>
  <sheetFormatPr defaultColWidth="9.140625" defaultRowHeight="15"/>
  <cols>
    <col min="1" max="1" width="30.421875" style="2" customWidth="1"/>
    <col min="2" max="2" width="10.140625" style="2" customWidth="1"/>
    <col min="3" max="3" width="11.57421875" style="2" customWidth="1"/>
    <col min="4" max="4" width="11.421875" style="2" customWidth="1"/>
    <col min="5" max="5" width="11.8515625" style="2" customWidth="1"/>
    <col min="6" max="6" width="11.57421875" style="2" customWidth="1"/>
    <col min="7" max="7" width="16.7109375" style="2" customWidth="1"/>
    <col min="8" max="8" width="15.00390625" style="17" customWidth="1"/>
    <col min="9" max="16384" width="9.140625" style="2" customWidth="1"/>
  </cols>
  <sheetData>
    <row r="1" ht="15">
      <c r="A1" s="48" t="s">
        <v>51</v>
      </c>
    </row>
    <row r="2" ht="15">
      <c r="A2" s="48"/>
    </row>
    <row r="3" spans="1:8" ht="18" customHeight="1">
      <c r="A3" s="84" t="s">
        <v>17</v>
      </c>
      <c r="B3" s="86" t="s">
        <v>34</v>
      </c>
      <c r="C3" s="87" t="s">
        <v>35</v>
      </c>
      <c r="D3" s="87"/>
      <c r="E3" s="87"/>
      <c r="F3" s="88" t="s">
        <v>36</v>
      </c>
      <c r="G3" s="88"/>
      <c r="H3" s="89" t="s">
        <v>37</v>
      </c>
    </row>
    <row r="4" spans="1:8" ht="17.25" customHeight="1">
      <c r="A4" s="85"/>
      <c r="B4" s="87"/>
      <c r="C4" s="49" t="s">
        <v>38</v>
      </c>
      <c r="D4" s="49" t="s">
        <v>39</v>
      </c>
      <c r="E4" s="49" t="s">
        <v>40</v>
      </c>
      <c r="F4" s="50" t="s">
        <v>38</v>
      </c>
      <c r="G4" s="50" t="s">
        <v>41</v>
      </c>
      <c r="H4" s="90"/>
    </row>
    <row r="5" spans="1:9" ht="12.75" customHeight="1">
      <c r="A5" s="51" t="s">
        <v>42</v>
      </c>
      <c r="B5" s="52">
        <v>1</v>
      </c>
      <c r="C5" s="36">
        <v>104</v>
      </c>
      <c r="D5" s="53">
        <v>54</v>
      </c>
      <c r="E5" s="53">
        <v>50</v>
      </c>
      <c r="F5" s="54">
        <v>4</v>
      </c>
      <c r="G5" s="54">
        <v>4</v>
      </c>
      <c r="H5" s="4">
        <f>C5/G5</f>
        <v>26</v>
      </c>
      <c r="I5" s="55"/>
    </row>
    <row r="6" spans="1:8" ht="12.75" customHeight="1">
      <c r="A6" s="51" t="s">
        <v>1</v>
      </c>
      <c r="B6" s="52">
        <v>1</v>
      </c>
      <c r="C6" s="36">
        <v>1355</v>
      </c>
      <c r="D6" s="53">
        <v>709</v>
      </c>
      <c r="E6" s="53">
        <v>646</v>
      </c>
      <c r="F6" s="54">
        <v>157</v>
      </c>
      <c r="G6" s="54">
        <v>80</v>
      </c>
      <c r="H6" s="4">
        <f aca="true" t="shared" si="0" ref="H6:H29">C6/G6</f>
        <v>16.9375</v>
      </c>
    </row>
    <row r="7" spans="1:8" ht="12.75" customHeight="1">
      <c r="A7" s="51" t="s">
        <v>12</v>
      </c>
      <c r="B7" s="52">
        <v>1</v>
      </c>
      <c r="C7" s="36">
        <v>673</v>
      </c>
      <c r="D7" s="53">
        <v>345</v>
      </c>
      <c r="E7" s="53">
        <v>328</v>
      </c>
      <c r="F7" s="54">
        <v>72</v>
      </c>
      <c r="G7" s="54">
        <v>40</v>
      </c>
      <c r="H7" s="4">
        <f t="shared" si="0"/>
        <v>16.825</v>
      </c>
    </row>
    <row r="8" spans="1:8" s="1" customFormat="1" ht="12.75" customHeight="1">
      <c r="A8" s="51" t="s">
        <v>2</v>
      </c>
      <c r="B8" s="7">
        <v>1</v>
      </c>
      <c r="C8" s="36">
        <v>1043</v>
      </c>
      <c r="D8" s="53">
        <v>543</v>
      </c>
      <c r="E8" s="53">
        <v>500</v>
      </c>
      <c r="F8" s="54">
        <v>157</v>
      </c>
      <c r="G8" s="54">
        <v>74</v>
      </c>
      <c r="H8" s="4">
        <f t="shared" si="0"/>
        <v>14.094594594594595</v>
      </c>
    </row>
    <row r="9" spans="1:8" s="1" customFormat="1" ht="12.75" customHeight="1">
      <c r="A9" s="51" t="s">
        <v>3</v>
      </c>
      <c r="B9" s="7">
        <v>1</v>
      </c>
      <c r="C9" s="36">
        <v>1270</v>
      </c>
      <c r="D9" s="53">
        <v>667</v>
      </c>
      <c r="E9" s="53">
        <v>603</v>
      </c>
      <c r="F9" s="54">
        <v>138</v>
      </c>
      <c r="G9" s="54">
        <v>64</v>
      </c>
      <c r="H9" s="4">
        <f t="shared" si="0"/>
        <v>19.84375</v>
      </c>
    </row>
    <row r="10" spans="1:8" s="1" customFormat="1" ht="12.75" customHeight="1">
      <c r="A10" s="51" t="s">
        <v>4</v>
      </c>
      <c r="B10" s="7">
        <v>1</v>
      </c>
      <c r="C10" s="36">
        <v>613</v>
      </c>
      <c r="D10" s="53">
        <v>295</v>
      </c>
      <c r="E10" s="53">
        <v>318</v>
      </c>
      <c r="F10" s="54">
        <v>68</v>
      </c>
      <c r="G10" s="54">
        <v>41</v>
      </c>
      <c r="H10" s="4">
        <f t="shared" si="0"/>
        <v>14.951219512195122</v>
      </c>
    </row>
    <row r="11" spans="1:8" s="1" customFormat="1" ht="12.75" customHeight="1">
      <c r="A11" s="51" t="s">
        <v>43</v>
      </c>
      <c r="B11" s="56" t="s">
        <v>31</v>
      </c>
      <c r="C11" s="7">
        <v>68</v>
      </c>
      <c r="D11" s="7">
        <v>39</v>
      </c>
      <c r="E11" s="7">
        <v>29</v>
      </c>
      <c r="F11" s="54" t="s">
        <v>44</v>
      </c>
      <c r="G11" s="54" t="s">
        <v>44</v>
      </c>
      <c r="H11" s="4" t="s">
        <v>31</v>
      </c>
    </row>
    <row r="12" spans="1:8" s="1" customFormat="1" ht="12.75" customHeight="1">
      <c r="A12" s="51" t="s">
        <v>5</v>
      </c>
      <c r="B12" s="7">
        <v>1</v>
      </c>
      <c r="C12" s="36">
        <v>539</v>
      </c>
      <c r="D12" s="53">
        <v>285</v>
      </c>
      <c r="E12" s="53">
        <v>254</v>
      </c>
      <c r="F12" s="54">
        <v>61</v>
      </c>
      <c r="G12" s="54">
        <v>27</v>
      </c>
      <c r="H12" s="4">
        <f t="shared" si="0"/>
        <v>19.962962962962962</v>
      </c>
    </row>
    <row r="13" spans="1:8" s="1" customFormat="1" ht="12.75" customHeight="1">
      <c r="A13" s="51" t="s">
        <v>6</v>
      </c>
      <c r="B13" s="7">
        <v>1</v>
      </c>
      <c r="C13" s="36">
        <v>1127</v>
      </c>
      <c r="D13" s="53">
        <v>607</v>
      </c>
      <c r="E13" s="53">
        <v>520</v>
      </c>
      <c r="F13" s="54">
        <v>120</v>
      </c>
      <c r="G13" s="54">
        <v>59</v>
      </c>
      <c r="H13" s="4">
        <f t="shared" si="0"/>
        <v>19.10169491525424</v>
      </c>
    </row>
    <row r="14" spans="1:8" s="1" customFormat="1" ht="12.75" customHeight="1">
      <c r="A14" s="51" t="s">
        <v>32</v>
      </c>
      <c r="B14" s="7">
        <v>1</v>
      </c>
      <c r="C14" s="36">
        <v>216</v>
      </c>
      <c r="D14" s="53">
        <v>108</v>
      </c>
      <c r="E14" s="53">
        <v>108</v>
      </c>
      <c r="F14" s="54">
        <v>23</v>
      </c>
      <c r="G14" s="54">
        <v>11</v>
      </c>
      <c r="H14" s="4">
        <f t="shared" si="0"/>
        <v>19.636363636363637</v>
      </c>
    </row>
    <row r="15" spans="1:8" s="1" customFormat="1" ht="12.75" customHeight="1">
      <c r="A15" s="51" t="s">
        <v>7</v>
      </c>
      <c r="B15" s="7">
        <v>1</v>
      </c>
      <c r="C15" s="36">
        <v>851</v>
      </c>
      <c r="D15" s="53">
        <v>439</v>
      </c>
      <c r="E15" s="53">
        <v>412</v>
      </c>
      <c r="F15" s="54">
        <v>114</v>
      </c>
      <c r="G15" s="54">
        <v>61</v>
      </c>
      <c r="H15" s="4">
        <f t="shared" si="0"/>
        <v>13.950819672131148</v>
      </c>
    </row>
    <row r="16" spans="1:8" s="1" customFormat="1" ht="12.75" customHeight="1">
      <c r="A16" s="51" t="s">
        <v>8</v>
      </c>
      <c r="B16" s="7">
        <v>1</v>
      </c>
      <c r="C16" s="36">
        <v>160</v>
      </c>
      <c r="D16" s="53">
        <v>102</v>
      </c>
      <c r="E16" s="53">
        <v>58</v>
      </c>
      <c r="F16" s="54">
        <v>20</v>
      </c>
      <c r="G16" s="54">
        <v>9</v>
      </c>
      <c r="H16" s="4">
        <f t="shared" si="0"/>
        <v>17.77777777777778</v>
      </c>
    </row>
    <row r="17" spans="1:8" s="1" customFormat="1" ht="12.75" customHeight="1">
      <c r="A17" s="51" t="s">
        <v>25</v>
      </c>
      <c r="B17" s="7">
        <v>1</v>
      </c>
      <c r="C17" s="36">
        <v>1662</v>
      </c>
      <c r="D17" s="53">
        <v>865</v>
      </c>
      <c r="E17" s="53">
        <v>797</v>
      </c>
      <c r="F17" s="54">
        <v>294</v>
      </c>
      <c r="G17" s="54">
        <v>172</v>
      </c>
      <c r="H17" s="4">
        <f t="shared" si="0"/>
        <v>9.662790697674419</v>
      </c>
    </row>
    <row r="18" spans="1:8" s="1" customFormat="1" ht="12.75" customHeight="1">
      <c r="A18" s="51" t="s">
        <v>45</v>
      </c>
      <c r="B18" s="56" t="s">
        <v>31</v>
      </c>
      <c r="C18" s="7">
        <v>65</v>
      </c>
      <c r="D18" s="7">
        <v>33</v>
      </c>
      <c r="E18" s="7">
        <v>32</v>
      </c>
      <c r="F18" s="54" t="s">
        <v>44</v>
      </c>
      <c r="G18" s="54" t="s">
        <v>44</v>
      </c>
      <c r="H18" s="4" t="s">
        <v>31</v>
      </c>
    </row>
    <row r="19" spans="1:8" s="1" customFormat="1" ht="12.75" customHeight="1">
      <c r="A19" s="51" t="s">
        <v>15</v>
      </c>
      <c r="B19" s="7">
        <v>1</v>
      </c>
      <c r="C19" s="7">
        <v>203</v>
      </c>
      <c r="D19" s="53">
        <v>108</v>
      </c>
      <c r="E19" s="53">
        <v>95</v>
      </c>
      <c r="F19" s="54">
        <v>44</v>
      </c>
      <c r="G19" s="54">
        <v>19</v>
      </c>
      <c r="H19" s="4">
        <f t="shared" si="0"/>
        <v>10.68421052631579</v>
      </c>
    </row>
    <row r="20" spans="1:8" s="1" customFormat="1" ht="12.75" customHeight="1">
      <c r="A20" s="51" t="s">
        <v>16</v>
      </c>
      <c r="B20" s="7">
        <v>1</v>
      </c>
      <c r="C20" s="36">
        <v>491</v>
      </c>
      <c r="D20" s="53">
        <v>234</v>
      </c>
      <c r="E20" s="53">
        <v>257</v>
      </c>
      <c r="F20" s="54">
        <v>83</v>
      </c>
      <c r="G20" s="54">
        <v>43</v>
      </c>
      <c r="H20" s="4">
        <f t="shared" si="0"/>
        <v>11.418604651162791</v>
      </c>
    </row>
    <row r="21" spans="1:8" s="1" customFormat="1" ht="12.75" customHeight="1">
      <c r="A21" s="51" t="s">
        <v>46</v>
      </c>
      <c r="B21" s="7">
        <v>1</v>
      </c>
      <c r="C21" s="36">
        <v>38</v>
      </c>
      <c r="D21" s="7">
        <v>24</v>
      </c>
      <c r="E21" s="53">
        <v>14</v>
      </c>
      <c r="F21" s="54">
        <v>7</v>
      </c>
      <c r="G21" s="54">
        <v>7</v>
      </c>
      <c r="H21" s="4">
        <f t="shared" si="0"/>
        <v>5.428571428571429</v>
      </c>
    </row>
    <row r="22" spans="1:8" s="1" customFormat="1" ht="12.75" customHeight="1">
      <c r="A22" s="51" t="s">
        <v>9</v>
      </c>
      <c r="B22" s="7">
        <v>2</v>
      </c>
      <c r="C22" s="36">
        <v>8368</v>
      </c>
      <c r="D22" s="53">
        <v>4355</v>
      </c>
      <c r="E22" s="53">
        <v>4013</v>
      </c>
      <c r="F22" s="54">
        <v>1062</v>
      </c>
      <c r="G22" s="54">
        <v>519</v>
      </c>
      <c r="H22" s="4">
        <f t="shared" si="0"/>
        <v>16.1233140655106</v>
      </c>
    </row>
    <row r="23" spans="1:8" ht="12.75" customHeight="1">
      <c r="A23" s="51" t="s">
        <v>27</v>
      </c>
      <c r="B23" s="52">
        <v>1</v>
      </c>
      <c r="C23" s="36">
        <v>402</v>
      </c>
      <c r="D23" s="53">
        <v>208</v>
      </c>
      <c r="E23" s="53">
        <v>194</v>
      </c>
      <c r="F23" s="54">
        <v>58</v>
      </c>
      <c r="G23" s="54">
        <v>29</v>
      </c>
      <c r="H23" s="4">
        <f t="shared" si="0"/>
        <v>13.862068965517242</v>
      </c>
    </row>
    <row r="24" spans="1:8" ht="12.75" customHeight="1">
      <c r="A24" s="51" t="s">
        <v>47</v>
      </c>
      <c r="B24" s="52">
        <v>1</v>
      </c>
      <c r="C24" s="36">
        <v>9</v>
      </c>
      <c r="D24" s="7">
        <v>5</v>
      </c>
      <c r="E24" s="53">
        <v>4</v>
      </c>
      <c r="F24" s="54">
        <v>2</v>
      </c>
      <c r="G24" s="54">
        <v>2</v>
      </c>
      <c r="H24" s="4">
        <f t="shared" si="0"/>
        <v>4.5</v>
      </c>
    </row>
    <row r="25" spans="1:8" ht="12.75" customHeight="1">
      <c r="A25" s="51" t="s">
        <v>10</v>
      </c>
      <c r="B25" s="52">
        <v>1</v>
      </c>
      <c r="C25" s="36">
        <v>781</v>
      </c>
      <c r="D25" s="53">
        <v>404</v>
      </c>
      <c r="E25" s="53">
        <v>377</v>
      </c>
      <c r="F25" s="54">
        <v>88</v>
      </c>
      <c r="G25" s="54">
        <v>37</v>
      </c>
      <c r="H25" s="4">
        <f t="shared" si="0"/>
        <v>21.10810810810811</v>
      </c>
    </row>
    <row r="26" spans="1:8" ht="12.75" customHeight="1">
      <c r="A26" s="51" t="s">
        <v>53</v>
      </c>
      <c r="B26" s="57" t="s">
        <v>31</v>
      </c>
      <c r="C26" s="36">
        <v>182</v>
      </c>
      <c r="D26" s="53">
        <v>106</v>
      </c>
      <c r="E26" s="53">
        <v>76</v>
      </c>
      <c r="F26" s="54" t="s">
        <v>31</v>
      </c>
      <c r="G26" s="54" t="s">
        <v>31</v>
      </c>
      <c r="H26" s="4" t="s">
        <v>31</v>
      </c>
    </row>
    <row r="27" spans="1:8" ht="12.75" customHeight="1">
      <c r="A27" s="51" t="s">
        <v>11</v>
      </c>
      <c r="B27" s="52">
        <v>1</v>
      </c>
      <c r="C27" s="36">
        <v>443</v>
      </c>
      <c r="D27" s="53">
        <v>250</v>
      </c>
      <c r="E27" s="53">
        <v>193</v>
      </c>
      <c r="F27" s="54">
        <v>61</v>
      </c>
      <c r="G27" s="54">
        <v>37</v>
      </c>
      <c r="H27" s="4">
        <f t="shared" si="0"/>
        <v>11.972972972972974</v>
      </c>
    </row>
    <row r="28" spans="1:8" ht="12.75" customHeight="1">
      <c r="A28" s="51" t="s">
        <v>48</v>
      </c>
      <c r="B28" s="57" t="s">
        <v>31</v>
      </c>
      <c r="C28" s="7">
        <v>59</v>
      </c>
      <c r="D28" s="7">
        <v>21</v>
      </c>
      <c r="E28" s="7">
        <v>38</v>
      </c>
      <c r="F28" s="54" t="s">
        <v>44</v>
      </c>
      <c r="G28" s="54" t="s">
        <v>44</v>
      </c>
      <c r="H28" s="4" t="s">
        <v>31</v>
      </c>
    </row>
    <row r="29" spans="1:8" ht="12.75" customHeight="1">
      <c r="A29" s="58" t="s">
        <v>24</v>
      </c>
      <c r="B29" s="59">
        <v>21</v>
      </c>
      <c r="C29" s="81">
        <f>SUM(C5:C28)</f>
        <v>20722</v>
      </c>
      <c r="D29" s="79">
        <f>SUM(D5:D28)</f>
        <v>10806</v>
      </c>
      <c r="E29" s="79">
        <f>SUM(E5:E28)</f>
        <v>9916</v>
      </c>
      <c r="F29" s="79">
        <f>+F5+F6+F7+F8+F9+F10+F12+F13+F14+F15+F16+F17+F19+F20+F21+F22+F23+F24+F25+F27</f>
        <v>2633</v>
      </c>
      <c r="G29" s="79">
        <f>+G5+G6+G7+G8+G9+G10+G12+G13+G14+G15+G16+G17+G19+G20+G21+G22+G23+G24+G25+G27</f>
        <v>1335</v>
      </c>
      <c r="H29" s="19">
        <f t="shared" si="0"/>
        <v>15.522097378277154</v>
      </c>
    </row>
    <row r="30" spans="1:8" ht="12.75" customHeight="1">
      <c r="A30" s="91"/>
      <c r="B30" s="92"/>
      <c r="C30" s="92"/>
      <c r="D30" s="92"/>
      <c r="E30" s="92"/>
      <c r="F30" s="92"/>
      <c r="G30" s="92"/>
      <c r="H30" s="62"/>
    </row>
    <row r="31" spans="1:8" ht="12.75" customHeight="1">
      <c r="A31" s="7" t="s">
        <v>1</v>
      </c>
      <c r="B31" s="52">
        <v>2</v>
      </c>
      <c r="C31" s="41">
        <v>53</v>
      </c>
      <c r="D31" s="63">
        <v>31</v>
      </c>
      <c r="E31" s="63">
        <v>22</v>
      </c>
      <c r="F31" s="54">
        <v>6</v>
      </c>
      <c r="G31" s="54">
        <v>2</v>
      </c>
      <c r="H31" s="4">
        <f>C31/G31</f>
        <v>26.5</v>
      </c>
    </row>
    <row r="32" spans="1:8" ht="12.75" customHeight="1">
      <c r="A32" s="7" t="s">
        <v>3</v>
      </c>
      <c r="B32" s="52">
        <v>4</v>
      </c>
      <c r="C32" s="41">
        <v>74</v>
      </c>
      <c r="D32" s="63">
        <v>43</v>
      </c>
      <c r="E32" s="63">
        <v>31</v>
      </c>
      <c r="F32" s="54">
        <v>29</v>
      </c>
      <c r="G32" s="54">
        <v>10</v>
      </c>
      <c r="H32" s="4">
        <f>C32/G32</f>
        <v>7.4</v>
      </c>
    </row>
    <row r="33" spans="1:8" ht="12.75" customHeight="1">
      <c r="A33" s="7" t="s">
        <v>7</v>
      </c>
      <c r="B33" s="52">
        <v>1</v>
      </c>
      <c r="C33" s="41">
        <v>76</v>
      </c>
      <c r="D33" s="63">
        <v>33</v>
      </c>
      <c r="E33" s="63">
        <v>43</v>
      </c>
      <c r="F33" s="54">
        <v>6</v>
      </c>
      <c r="G33" s="54">
        <v>5</v>
      </c>
      <c r="H33" s="4">
        <f aca="true" t="shared" si="1" ref="H33:H38">C33/G33</f>
        <v>15.2</v>
      </c>
    </row>
    <row r="34" spans="1:8" ht="12.75" customHeight="1">
      <c r="A34" s="7" t="s">
        <v>25</v>
      </c>
      <c r="B34" s="52">
        <v>1</v>
      </c>
      <c r="C34" s="41">
        <v>20</v>
      </c>
      <c r="D34" s="63">
        <v>11</v>
      </c>
      <c r="E34" s="63">
        <v>9</v>
      </c>
      <c r="F34" s="54">
        <v>8</v>
      </c>
      <c r="G34" s="54">
        <v>5</v>
      </c>
      <c r="H34" s="4">
        <f t="shared" si="1"/>
        <v>4</v>
      </c>
    </row>
    <row r="35" spans="1:8" ht="12.75" customHeight="1">
      <c r="A35" s="7" t="s">
        <v>9</v>
      </c>
      <c r="B35" s="52">
        <v>12</v>
      </c>
      <c r="C35" s="41">
        <v>311</v>
      </c>
      <c r="D35" s="63">
        <v>179</v>
      </c>
      <c r="E35" s="63">
        <v>132</v>
      </c>
      <c r="F35" s="54">
        <v>94</v>
      </c>
      <c r="G35" s="54">
        <v>46</v>
      </c>
      <c r="H35" s="4">
        <f t="shared" si="1"/>
        <v>6.760869565217392</v>
      </c>
    </row>
    <row r="36" spans="1:8" ht="12.75" customHeight="1">
      <c r="A36" s="7" t="s">
        <v>10</v>
      </c>
      <c r="B36" s="52">
        <v>2</v>
      </c>
      <c r="C36" s="41">
        <v>41</v>
      </c>
      <c r="D36" s="63">
        <v>27</v>
      </c>
      <c r="E36" s="63">
        <v>14</v>
      </c>
      <c r="F36" s="54">
        <v>8</v>
      </c>
      <c r="G36" s="54">
        <v>3</v>
      </c>
      <c r="H36" s="4">
        <f t="shared" si="1"/>
        <v>13.666666666666666</v>
      </c>
    </row>
    <row r="37" spans="1:8" ht="12.75" customHeight="1">
      <c r="A37" s="64" t="s">
        <v>11</v>
      </c>
      <c r="B37" s="65">
        <v>1</v>
      </c>
      <c r="C37" s="66">
        <v>21</v>
      </c>
      <c r="D37" s="67">
        <v>12</v>
      </c>
      <c r="E37" s="67">
        <v>9</v>
      </c>
      <c r="F37" s="68">
        <v>3</v>
      </c>
      <c r="G37" s="69">
        <v>1</v>
      </c>
      <c r="H37" s="4">
        <f t="shared" si="1"/>
        <v>21</v>
      </c>
    </row>
    <row r="38" spans="1:8" ht="12.75" customHeight="1">
      <c r="A38" s="58" t="s">
        <v>56</v>
      </c>
      <c r="B38" s="70">
        <f aca="true" t="shared" si="2" ref="B38:G38">SUM(B30:B37)</f>
        <v>23</v>
      </c>
      <c r="C38" s="70">
        <f t="shared" si="2"/>
        <v>596</v>
      </c>
      <c r="D38" s="71">
        <f t="shared" si="2"/>
        <v>336</v>
      </c>
      <c r="E38" s="71">
        <f t="shared" si="2"/>
        <v>260</v>
      </c>
      <c r="F38" s="72">
        <f t="shared" si="2"/>
        <v>154</v>
      </c>
      <c r="G38" s="72">
        <f t="shared" si="2"/>
        <v>72</v>
      </c>
      <c r="H38" s="19">
        <f t="shared" si="1"/>
        <v>8.277777777777779</v>
      </c>
    </row>
    <row r="39" spans="1:8" ht="12.75" customHeight="1">
      <c r="A39" s="60"/>
      <c r="B39" s="61"/>
      <c r="C39" s="61"/>
      <c r="D39" s="61"/>
      <c r="E39" s="61"/>
      <c r="F39" s="61"/>
      <c r="G39" s="78"/>
      <c r="H39" s="62"/>
    </row>
    <row r="40" spans="1:8" ht="12.75" customHeight="1">
      <c r="A40" s="73" t="s">
        <v>49</v>
      </c>
      <c r="B40" s="74">
        <f aca="true" t="shared" si="3" ref="B40:G40">+B29+B38</f>
        <v>44</v>
      </c>
      <c r="C40" s="82">
        <f t="shared" si="3"/>
        <v>21318</v>
      </c>
      <c r="D40" s="82">
        <f t="shared" si="3"/>
        <v>11142</v>
      </c>
      <c r="E40" s="82">
        <f t="shared" si="3"/>
        <v>10176</v>
      </c>
      <c r="F40" s="82">
        <f t="shared" si="3"/>
        <v>2787</v>
      </c>
      <c r="G40" s="82">
        <f t="shared" si="3"/>
        <v>1407</v>
      </c>
      <c r="H40" s="19">
        <f>C40/G40</f>
        <v>15.15138592750533</v>
      </c>
    </row>
    <row r="41" spans="1:10" ht="14.25">
      <c r="A41" s="75" t="s">
        <v>57</v>
      </c>
      <c r="B41" s="1"/>
      <c r="C41" s="1"/>
      <c r="D41" s="1"/>
      <c r="E41" s="1"/>
      <c r="F41" s="1"/>
      <c r="G41" s="1"/>
      <c r="H41" s="76"/>
      <c r="I41" s="1"/>
      <c r="J41" s="1"/>
    </row>
    <row r="42" ht="12.75" customHeight="1">
      <c r="A42" s="77" t="s">
        <v>58</v>
      </c>
    </row>
    <row r="43" s="77" customFormat="1" ht="14.25">
      <c r="A43" s="28" t="s">
        <v>59</v>
      </c>
    </row>
    <row r="44" spans="4:5" ht="12.75">
      <c r="D44" s="17"/>
      <c r="E44" s="17"/>
    </row>
  </sheetData>
  <sheetProtection/>
  <mergeCells count="6">
    <mergeCell ref="A3:A4"/>
    <mergeCell ref="B3:B4"/>
    <mergeCell ref="C3:E3"/>
    <mergeCell ref="F3:G3"/>
    <mergeCell ref="H3:H4"/>
    <mergeCell ref="A30:G30"/>
  </mergeCells>
  <printOptions/>
  <pageMargins left="0.7" right="0.7" top="0.75" bottom="0.75" header="0.3" footer="0.3"/>
  <pageSetup orientation="portrait" paperSize="9"/>
  <ignoredErrors>
    <ignoredError sqref="B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2019-01-31T07:43:21Z</cp:lastPrinted>
  <dcterms:created xsi:type="dcterms:W3CDTF">2011-10-11T18:14:30Z</dcterms:created>
  <dcterms:modified xsi:type="dcterms:W3CDTF">2021-02-09T11:02:33Z</dcterms:modified>
  <cp:category/>
  <cp:version/>
  <cp:contentType/>
  <cp:contentStatus/>
</cp:coreProperties>
</file>