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25" windowHeight="7905" activeTab="3"/>
  </bookViews>
  <sheets>
    <sheet name="Table 1." sheetId="1" r:id="rId1"/>
    <sheet name="Table 2." sheetId="2" r:id="rId2"/>
    <sheet name="Table 3." sheetId="3" r:id="rId3"/>
    <sheet name="Table 4." sheetId="4" r:id="rId4"/>
  </sheets>
  <definedNames/>
  <calcPr fullCalcOnLoad="1"/>
</workbook>
</file>

<file path=xl/sharedStrings.xml><?xml version="1.0" encoding="utf-8"?>
<sst xmlns="http://schemas.openxmlformats.org/spreadsheetml/2006/main" count="250" uniqueCount="89">
  <si>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</si>
  <si>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</si>
  <si>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</si>
  <si>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</si>
  <si>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</si>
  <si>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</si>
  <si>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</si>
  <si>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</si>
  <si>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</si>
  <si>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</si>
  <si>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</si>
  <si>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</si>
  <si>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</si>
  <si>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</si>
  <si>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</si>
  <si>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</si>
  <si>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</si>
  <si>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KOTOR</t>
  </si>
  <si>
    <t>MOJKOVAC</t>
  </si>
  <si>
    <t>PLAV</t>
  </si>
  <si>
    <t>PLJEVLJA</t>
  </si>
  <si>
    <t>PODGORICA</t>
  </si>
  <si>
    <t>TIVAT</t>
  </si>
  <si>
    <t>ULCINJ</t>
  </si>
  <si>
    <t>-</t>
  </si>
  <si>
    <t>PETNJICA</t>
  </si>
  <si>
    <t xml:space="preserve">GUSINJE </t>
  </si>
  <si>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</si>
  <si>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</si>
  <si>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</si>
  <si>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</si>
  <si>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</si>
  <si>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</si>
  <si>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</si>
  <si>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</si>
  <si>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</si>
  <si>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Kotor</t>
  </si>
  <si>
    <t>Mojkovac</t>
  </si>
  <si>
    <t>Petnjica</t>
  </si>
  <si>
    <t>Plav</t>
  </si>
  <si>
    <t>Pljevlja</t>
  </si>
  <si>
    <t>Podgorica</t>
  </si>
  <si>
    <t>Tivat</t>
  </si>
  <si>
    <t>Ulcinj</t>
  </si>
  <si>
    <t>Total</t>
  </si>
  <si>
    <t>MUNICIPALITY</t>
  </si>
  <si>
    <t>Girls</t>
  </si>
  <si>
    <t>Boys</t>
  </si>
  <si>
    <t>MONTENEGRO</t>
  </si>
  <si>
    <t>KOLASIN</t>
  </si>
  <si>
    <t>NIKSIC</t>
  </si>
  <si>
    <t>PLUZINE</t>
  </si>
  <si>
    <t>ROZAJE</t>
  </si>
  <si>
    <t>SAVNIK</t>
  </si>
  <si>
    <t>ZABLJAK</t>
  </si>
  <si>
    <t>Departments</t>
  </si>
  <si>
    <t>Pupils</t>
  </si>
  <si>
    <t xml:space="preserve">Number of pupils per department  </t>
  </si>
  <si>
    <t>Teachers</t>
  </si>
  <si>
    <t>Women</t>
  </si>
  <si>
    <t>Men</t>
  </si>
  <si>
    <t xml:space="preserve">Number of pupils per teacher </t>
  </si>
  <si>
    <t>Niksic</t>
  </si>
  <si>
    <t>Rozaje</t>
  </si>
  <si>
    <t>Savnik</t>
  </si>
  <si>
    <t>Zabljak</t>
  </si>
  <si>
    <t>Pluzine</t>
  </si>
  <si>
    <t>Kolasin</t>
  </si>
  <si>
    <t xml:space="preserve">        regular classes of primary schools</t>
  </si>
  <si>
    <t xml:space="preserve">        special classes of primary schools</t>
  </si>
  <si>
    <t>        resource centers</t>
  </si>
  <si>
    <t>regular classes</t>
  </si>
  <si>
    <t xml:space="preserve">  special classes</t>
  </si>
  <si>
    <t>resource centers</t>
  </si>
  <si>
    <t>Primary education in:</t>
  </si>
  <si>
    <t>Enrolled primary education in:</t>
  </si>
  <si>
    <t>ISCED 1</t>
  </si>
  <si>
    <t>ISCED 2</t>
  </si>
  <si>
    <t xml:space="preserve">                     svega</t>
  </si>
  <si>
    <t>dječaci</t>
  </si>
  <si>
    <t>djevojčice</t>
  </si>
  <si>
    <t xml:space="preserve">CRNA GORA </t>
  </si>
  <si>
    <t>TUZI</t>
  </si>
  <si>
    <t>Tuzi</t>
  </si>
  <si>
    <t>Table 1. Primary school pupils by classes, gender and municipalities - begining of school year 2020/2021</t>
  </si>
  <si>
    <t>Table 2. Departments, pupils and teachers in primary schools 
 - begining of school year 2020/2021 -</t>
  </si>
  <si>
    <t>Table 3. Pupils with special educational needs in primary schools (regular classes and special classes) and resource centers - begining of school year 2020/2021</t>
  </si>
  <si>
    <t>Table 4. Pupils with special educational needs who enrolled in primary education in primary schools (regular and special classes) and resource centers - begining of school year 2020/2021</t>
  </si>
  <si>
    <t>Table 1. Pupils of resource centres by classes and gender                                                                                                                                                                                                                                                         - beginning of school year  2020/2021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</si>
</sst>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#,##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45" fillId="0" borderId="0" xfId="0" applyFont="1" applyBorder="1" applyAlignment="1">
      <alignment horizontal="right" wrapText="1"/>
    </xf>
    <xf numFmtId="0" fontId="45" fillId="0" borderId="0" xfId="0" applyFont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right" wrapText="1"/>
    </xf>
    <xf numFmtId="0" fontId="45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right" vertical="top" wrapText="1"/>
    </xf>
    <xf numFmtId="0" fontId="47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right" wrapText="1"/>
    </xf>
    <xf numFmtId="0" fontId="47" fillId="0" borderId="0" xfId="0" applyFont="1" applyFill="1" applyBorder="1" applyAlignment="1">
      <alignment horizontal="right"/>
    </xf>
    <xf numFmtId="0" fontId="47" fillId="0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right" vertical="top" wrapText="1"/>
    </xf>
    <xf numFmtId="0" fontId="48" fillId="0" borderId="0" xfId="0" applyFont="1" applyFill="1" applyBorder="1" applyAlignment="1">
      <alignment horizontal="right" wrapText="1"/>
    </xf>
    <xf numFmtId="0" fontId="48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right" wrapText="1"/>
    </xf>
    <xf numFmtId="0" fontId="43" fillId="33" borderId="11" xfId="0" applyFont="1" applyFill="1" applyBorder="1" applyAlignment="1">
      <alignment wrapText="1"/>
    </xf>
    <xf numFmtId="0" fontId="43" fillId="33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right" wrapText="1"/>
    </xf>
    <xf numFmtId="0" fontId="43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 wrapText="1"/>
    </xf>
    <xf numFmtId="0" fontId="27" fillId="0" borderId="12" xfId="0" applyFont="1" applyFill="1" applyBorder="1" applyAlignment="1">
      <alignment horizontal="right" wrapText="1"/>
    </xf>
    <xf numFmtId="0" fontId="43" fillId="33" borderId="10" xfId="0" applyFont="1" applyFill="1" applyBorder="1" applyAlignment="1">
      <alignment horizontal="right" vertical="top" wrapText="1"/>
    </xf>
    <xf numFmtId="0" fontId="43" fillId="0" borderId="12" xfId="0" applyFont="1" applyFill="1" applyBorder="1" applyAlignment="1">
      <alignment horizontal="right" wrapText="1"/>
    </xf>
    <xf numFmtId="0" fontId="48" fillId="0" borderId="0" xfId="0" applyFont="1" applyAlignment="1">
      <alignment horizontal="left" vertical="center" wrapText="1"/>
    </xf>
    <xf numFmtId="0" fontId="43" fillId="33" borderId="12" xfId="0" applyFont="1" applyFill="1" applyBorder="1" applyAlignment="1">
      <alignment wrapText="1"/>
    </xf>
    <xf numFmtId="0" fontId="1" fillId="33" borderId="12" xfId="56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0" fillId="33" borderId="12" xfId="0" applyFill="1" applyBorder="1" applyAlignment="1">
      <alignment/>
    </xf>
    <xf numFmtId="0" fontId="43" fillId="33" borderId="12" xfId="0" applyFont="1" applyFill="1" applyBorder="1" applyAlignment="1">
      <alignment/>
    </xf>
    <xf numFmtId="0" fontId="0" fillId="0" borderId="0" xfId="0" applyAlignment="1">
      <alignment/>
    </xf>
    <xf numFmtId="0" fontId="0" fillId="33" borderId="12" xfId="0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wrapText="1"/>
    </xf>
    <xf numFmtId="0" fontId="43" fillId="33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47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 wrapText="1"/>
    </xf>
    <xf numFmtId="0" fontId="48" fillId="0" borderId="0" xfId="0" applyFont="1" applyBorder="1" applyAlignment="1">
      <alignment wrapText="1"/>
    </xf>
    <xf numFmtId="0" fontId="0" fillId="0" borderId="0" xfId="0" applyAlignment="1">
      <alignment/>
    </xf>
    <xf numFmtId="0" fontId="27" fillId="0" borderId="12" xfId="0" applyFont="1" applyFill="1" applyBorder="1" applyAlignment="1">
      <alignment/>
    </xf>
    <xf numFmtId="194" fontId="27" fillId="0" borderId="12" xfId="0" applyNumberFormat="1" applyFont="1" applyFill="1" applyBorder="1" applyAlignment="1">
      <alignment horizontal="right"/>
    </xf>
    <xf numFmtId="0" fontId="1" fillId="0" borderId="12" xfId="57" applyFont="1" applyFill="1" applyBorder="1" applyAlignment="1">
      <alignment wrapText="1"/>
      <protection/>
    </xf>
    <xf numFmtId="0" fontId="1" fillId="0" borderId="12" xfId="57" applyFont="1" applyFill="1" applyBorder="1" applyAlignment="1">
      <alignment horizontal="right" wrapText="1"/>
      <protection/>
    </xf>
    <xf numFmtId="0" fontId="0" fillId="0" borderId="12" xfId="0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right"/>
    </xf>
    <xf numFmtId="0" fontId="43" fillId="33" borderId="10" xfId="0" applyFont="1" applyFill="1" applyBorder="1" applyAlignment="1">
      <alignment horizontal="center" vertical="top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right" vertical="top"/>
    </xf>
    <xf numFmtId="0" fontId="43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3" fillId="0" borderId="14" xfId="0" applyFont="1" applyFill="1" applyBorder="1" applyAlignment="1">
      <alignment horizontal="right" wrapText="1"/>
    </xf>
    <xf numFmtId="0" fontId="0" fillId="33" borderId="15" xfId="0" applyFill="1" applyBorder="1" applyAlignment="1">
      <alignment/>
    </xf>
    <xf numFmtId="0" fontId="0" fillId="0" borderId="14" xfId="0" applyFont="1" applyFill="1" applyBorder="1" applyAlignment="1">
      <alignment horizontal="right" wrapText="1"/>
    </xf>
    <xf numFmtId="0" fontId="4" fillId="33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right" wrapText="1"/>
    </xf>
    <xf numFmtId="0" fontId="43" fillId="0" borderId="13" xfId="0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 wrapText="1"/>
    </xf>
    <xf numFmtId="0" fontId="27" fillId="0" borderId="13" xfId="0" applyFont="1" applyFill="1" applyBorder="1" applyAlignment="1">
      <alignment horizontal="right" wrapText="1"/>
    </xf>
    <xf numFmtId="0" fontId="27" fillId="0" borderId="16" xfId="0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0" fillId="0" borderId="14" xfId="0" applyFont="1" applyBorder="1" applyAlignment="1">
      <alignment horizontal="left" wrapText="1"/>
    </xf>
    <xf numFmtId="0" fontId="43" fillId="0" borderId="12" xfId="0" applyFont="1" applyBorder="1" applyAlignment="1">
      <alignment/>
    </xf>
    <xf numFmtId="0" fontId="0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" fillId="0" borderId="12" xfId="55" applyFont="1" applyFill="1" applyBorder="1" applyAlignment="1">
      <alignment horizontal="right" wrapText="1"/>
      <protection/>
    </xf>
    <xf numFmtId="0" fontId="43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7" xfId="55" applyFont="1" applyFill="1" applyBorder="1" applyAlignment="1">
      <alignment horizontal="right" wrapText="1"/>
      <protection/>
    </xf>
    <xf numFmtId="0" fontId="1" fillId="0" borderId="18" xfId="55" applyFont="1" applyFill="1" applyBorder="1" applyAlignment="1">
      <alignment horizontal="right" wrapText="1"/>
      <protection/>
    </xf>
    <xf numFmtId="0" fontId="1" fillId="0" borderId="14" xfId="55" applyFont="1" applyFill="1" applyBorder="1" applyAlignment="1">
      <alignment horizontal="right" wrapText="1"/>
      <protection/>
    </xf>
    <xf numFmtId="0" fontId="1" fillId="0" borderId="13" xfId="55" applyFont="1" applyFill="1" applyBorder="1" applyAlignment="1">
      <alignment horizontal="right" wrapText="1"/>
      <protection/>
    </xf>
    <xf numFmtId="0" fontId="43" fillId="33" borderId="12" xfId="0" applyFont="1" applyFill="1" applyBorder="1" applyAlignment="1">
      <alignment horizontal="right"/>
    </xf>
    <xf numFmtId="0" fontId="28" fillId="33" borderId="12" xfId="0" applyFont="1" applyFill="1" applyBorder="1" applyAlignment="1">
      <alignment horizontal="right" wrapText="1"/>
    </xf>
    <xf numFmtId="194" fontId="28" fillId="33" borderId="12" xfId="0" applyNumberFormat="1" applyFont="1" applyFill="1" applyBorder="1" applyAlignment="1">
      <alignment horizontal="right"/>
    </xf>
    <xf numFmtId="194" fontId="28" fillId="0" borderId="0" xfId="0" applyNumberFormat="1" applyFont="1" applyFill="1" applyBorder="1" applyAlignment="1">
      <alignment horizontal="right"/>
    </xf>
    <xf numFmtId="194" fontId="27" fillId="0" borderId="12" xfId="0" applyNumberFormat="1" applyFont="1" applyFill="1" applyBorder="1" applyAlignment="1">
      <alignment/>
    </xf>
    <xf numFmtId="194" fontId="28" fillId="33" borderId="12" xfId="0" applyNumberFormat="1" applyFont="1" applyFill="1" applyBorder="1" applyAlignment="1">
      <alignment/>
    </xf>
    <xf numFmtId="0" fontId="43" fillId="0" borderId="19" xfId="0" applyFont="1" applyBorder="1" applyAlignment="1">
      <alignment/>
    </xf>
    <xf numFmtId="0" fontId="47" fillId="0" borderId="0" xfId="0" applyFont="1" applyFill="1" applyBorder="1" applyAlignment="1">
      <alignment horizontal="left" wrapText="1"/>
    </xf>
    <xf numFmtId="0" fontId="43" fillId="33" borderId="11" xfId="0" applyFont="1" applyFill="1" applyBorder="1" applyAlignment="1">
      <alignment horizontal="left" wrapText="1"/>
    </xf>
    <xf numFmtId="0" fontId="43" fillId="33" borderId="10" xfId="0" applyFont="1" applyFill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/>
    </xf>
    <xf numFmtId="0" fontId="48" fillId="0" borderId="2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3" xfId="56"/>
    <cellStyle name="Normal_Sheet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P19" sqref="P19"/>
    </sheetView>
  </sheetViews>
  <sheetFormatPr defaultColWidth="9.140625" defaultRowHeight="15"/>
  <cols>
    <col min="1" max="1" width="24.7109375" style="0" customWidth="1"/>
    <col min="4" max="4" width="9.8515625" style="0" customWidth="1"/>
    <col min="8" max="8" width="9.140625" style="45" customWidth="1"/>
    <col min="12" max="12" width="11.28125" style="0" customWidth="1"/>
  </cols>
  <sheetData>
    <row r="1" spans="1:13" ht="15" customHeight="1">
      <c r="A1" s="101" t="s">
        <v>84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21.7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26.25" customHeight="1">
      <c r="A3" s="72" t="s">
        <v>45</v>
      </c>
      <c r="B3" s="72" t="s">
        <v>44</v>
      </c>
      <c r="C3" s="67" t="s">
        <v>0</v>
      </c>
      <c r="D3" s="67" t="s">
        <v>1</v>
      </c>
      <c r="E3" s="67" t="s">
        <v>2</v>
      </c>
      <c r="F3" s="67" t="s">
        <v>3</v>
      </c>
      <c r="G3" s="67" t="s">
        <v>4</v>
      </c>
      <c r="H3" s="67" t="s">
        <v>76</v>
      </c>
      <c r="I3" s="67" t="s">
        <v>5</v>
      </c>
      <c r="J3" s="67" t="s">
        <v>6</v>
      </c>
      <c r="K3" s="67" t="s">
        <v>7</v>
      </c>
      <c r="L3" s="67" t="s">
        <v>8</v>
      </c>
      <c r="M3" s="67" t="s">
        <v>77</v>
      </c>
    </row>
    <row r="4" spans="1:13" ht="18" customHeight="1">
      <c r="A4" s="31" t="s">
        <v>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61"/>
      <c r="M4" s="70"/>
    </row>
    <row r="5" spans="1:13" ht="15">
      <c r="A5" s="73" t="s">
        <v>44</v>
      </c>
      <c r="B5" s="69">
        <v>379</v>
      </c>
      <c r="C5" s="71">
        <v>45</v>
      </c>
      <c r="D5" s="71">
        <v>37</v>
      </c>
      <c r="E5" s="89">
        <v>44</v>
      </c>
      <c r="F5" s="71">
        <v>46</v>
      </c>
      <c r="G5" s="71">
        <v>34</v>
      </c>
      <c r="H5" s="69">
        <v>206</v>
      </c>
      <c r="I5" s="71">
        <v>38</v>
      </c>
      <c r="J5" s="71">
        <v>50</v>
      </c>
      <c r="K5" s="71">
        <v>42</v>
      </c>
      <c r="L5" s="71">
        <v>43</v>
      </c>
      <c r="M5" s="81">
        <v>173</v>
      </c>
    </row>
    <row r="6" spans="1:13" ht="15">
      <c r="A6" s="49" t="s">
        <v>47</v>
      </c>
      <c r="B6" s="69">
        <v>201</v>
      </c>
      <c r="C6" s="74">
        <v>27</v>
      </c>
      <c r="D6" s="74">
        <v>25</v>
      </c>
      <c r="E6" s="90">
        <v>22</v>
      </c>
      <c r="F6" s="74">
        <v>20</v>
      </c>
      <c r="G6" s="74">
        <v>21</v>
      </c>
      <c r="H6" s="69">
        <v>115</v>
      </c>
      <c r="I6" s="74">
        <v>18</v>
      </c>
      <c r="J6" s="74">
        <v>22</v>
      </c>
      <c r="K6" s="74">
        <v>22</v>
      </c>
      <c r="L6" s="76">
        <v>24</v>
      </c>
      <c r="M6" s="81">
        <v>86</v>
      </c>
    </row>
    <row r="7" spans="1:14" ht="15">
      <c r="A7" s="49" t="s">
        <v>46</v>
      </c>
      <c r="B7" s="69">
        <v>178</v>
      </c>
      <c r="C7" s="33">
        <v>18</v>
      </c>
      <c r="D7" s="33">
        <v>12</v>
      </c>
      <c r="E7" s="84">
        <v>22</v>
      </c>
      <c r="F7" s="33">
        <v>26</v>
      </c>
      <c r="G7" s="33">
        <v>13</v>
      </c>
      <c r="H7" s="69">
        <v>91</v>
      </c>
      <c r="I7" s="33">
        <v>20</v>
      </c>
      <c r="J7" s="33">
        <v>28</v>
      </c>
      <c r="K7" s="33">
        <v>20</v>
      </c>
      <c r="L7" s="35">
        <v>19</v>
      </c>
      <c r="M7" s="81">
        <v>87</v>
      </c>
      <c r="N7" s="23"/>
    </row>
    <row r="8" spans="1:13" ht="15">
      <c r="A8" s="31" t="s">
        <v>10</v>
      </c>
      <c r="B8" s="28"/>
      <c r="C8" s="28"/>
      <c r="D8" s="28"/>
      <c r="E8" s="28"/>
      <c r="F8" s="28"/>
      <c r="G8" s="28"/>
      <c r="H8" s="29"/>
      <c r="I8" s="28"/>
      <c r="J8" s="28"/>
      <c r="K8" s="28"/>
      <c r="L8" s="62"/>
      <c r="M8" s="70"/>
    </row>
    <row r="9" spans="1:14" ht="15">
      <c r="A9" s="73" t="s">
        <v>44</v>
      </c>
      <c r="B9" s="69">
        <v>4966</v>
      </c>
      <c r="C9" s="33">
        <v>574</v>
      </c>
      <c r="D9" s="33">
        <v>546</v>
      </c>
      <c r="E9" s="33">
        <v>572</v>
      </c>
      <c r="F9" s="33">
        <v>559</v>
      </c>
      <c r="G9" s="33">
        <v>576</v>
      </c>
      <c r="H9" s="69">
        <v>2827</v>
      </c>
      <c r="I9" s="71">
        <v>576</v>
      </c>
      <c r="J9" s="71">
        <v>527</v>
      </c>
      <c r="K9" s="71">
        <v>524</v>
      </c>
      <c r="L9" s="71">
        <v>512</v>
      </c>
      <c r="M9" s="81">
        <v>2139</v>
      </c>
      <c r="N9" s="22"/>
    </row>
    <row r="10" spans="1:13" ht="15">
      <c r="A10" s="49" t="s">
        <v>47</v>
      </c>
      <c r="B10" s="69">
        <v>2620</v>
      </c>
      <c r="C10" s="79">
        <v>310</v>
      </c>
      <c r="D10" s="79">
        <v>289</v>
      </c>
      <c r="E10" s="79">
        <v>288</v>
      </c>
      <c r="F10" s="79">
        <v>302</v>
      </c>
      <c r="G10" s="79">
        <v>294</v>
      </c>
      <c r="H10" s="69">
        <v>1483</v>
      </c>
      <c r="I10" s="74">
        <v>295</v>
      </c>
      <c r="J10" s="74">
        <v>285</v>
      </c>
      <c r="K10" s="74">
        <v>268</v>
      </c>
      <c r="L10" s="76">
        <v>289</v>
      </c>
      <c r="M10" s="81">
        <v>1137</v>
      </c>
    </row>
    <row r="11" spans="1:13" ht="15">
      <c r="A11" s="49" t="s">
        <v>46</v>
      </c>
      <c r="B11" s="69">
        <v>2346</v>
      </c>
      <c r="C11" s="79">
        <v>264</v>
      </c>
      <c r="D11" s="79">
        <v>257</v>
      </c>
      <c r="E11" s="79">
        <v>284</v>
      </c>
      <c r="F11" s="79">
        <v>257</v>
      </c>
      <c r="G11" s="79">
        <v>282</v>
      </c>
      <c r="H11" s="69">
        <v>1344</v>
      </c>
      <c r="I11" s="33">
        <v>281</v>
      </c>
      <c r="J11" s="33">
        <v>242</v>
      </c>
      <c r="K11" s="33">
        <v>256</v>
      </c>
      <c r="L11" s="35">
        <v>223</v>
      </c>
      <c r="M11" s="81">
        <v>1002</v>
      </c>
    </row>
    <row r="12" spans="1:13" ht="15">
      <c r="A12" s="31" t="s">
        <v>11</v>
      </c>
      <c r="B12" s="29"/>
      <c r="C12" s="29"/>
      <c r="D12" s="29"/>
      <c r="E12" s="29"/>
      <c r="F12" s="29"/>
      <c r="G12" s="29"/>
      <c r="H12" s="30"/>
      <c r="I12" s="29"/>
      <c r="J12" s="29"/>
      <c r="K12" s="29"/>
      <c r="L12" s="34"/>
      <c r="M12" s="70"/>
    </row>
    <row r="13" spans="1:13" ht="15">
      <c r="A13" s="73" t="s">
        <v>44</v>
      </c>
      <c r="B13" s="69">
        <v>2882</v>
      </c>
      <c r="C13" s="71">
        <v>312</v>
      </c>
      <c r="D13" s="71">
        <v>275</v>
      </c>
      <c r="E13" s="71">
        <v>300</v>
      </c>
      <c r="F13" s="71">
        <v>331</v>
      </c>
      <c r="G13" s="71">
        <v>310</v>
      </c>
      <c r="H13" s="69">
        <v>1528</v>
      </c>
      <c r="I13" s="71">
        <v>366</v>
      </c>
      <c r="J13" s="71">
        <v>316</v>
      </c>
      <c r="K13" s="71">
        <v>342</v>
      </c>
      <c r="L13" s="71">
        <v>330</v>
      </c>
      <c r="M13" s="81">
        <v>1354</v>
      </c>
    </row>
    <row r="14" spans="1:13" ht="15" customHeight="1">
      <c r="A14" s="49" t="s">
        <v>47</v>
      </c>
      <c r="B14" s="69">
        <v>1491</v>
      </c>
      <c r="C14" s="74">
        <v>158</v>
      </c>
      <c r="D14" s="74">
        <v>143</v>
      </c>
      <c r="E14" s="74">
        <v>161</v>
      </c>
      <c r="F14" s="74">
        <v>169</v>
      </c>
      <c r="G14" s="74">
        <v>150</v>
      </c>
      <c r="H14" s="69">
        <v>781</v>
      </c>
      <c r="I14" s="74">
        <v>203</v>
      </c>
      <c r="J14" s="74">
        <v>173</v>
      </c>
      <c r="K14" s="74">
        <v>175</v>
      </c>
      <c r="L14" s="76">
        <v>159</v>
      </c>
      <c r="M14" s="81">
        <v>710</v>
      </c>
    </row>
    <row r="15" spans="1:13" ht="15" customHeight="1">
      <c r="A15" s="49" t="s">
        <v>46</v>
      </c>
      <c r="B15" s="69">
        <v>1391</v>
      </c>
      <c r="C15" s="33">
        <v>154</v>
      </c>
      <c r="D15" s="33">
        <v>132</v>
      </c>
      <c r="E15" s="84">
        <v>139</v>
      </c>
      <c r="F15" s="33">
        <v>162</v>
      </c>
      <c r="G15" s="33">
        <v>160</v>
      </c>
      <c r="H15" s="69">
        <v>747</v>
      </c>
      <c r="I15" s="33">
        <v>163</v>
      </c>
      <c r="J15" s="33">
        <v>143</v>
      </c>
      <c r="K15" s="33">
        <v>167</v>
      </c>
      <c r="L15" s="35">
        <v>171</v>
      </c>
      <c r="M15" s="81">
        <v>644</v>
      </c>
    </row>
    <row r="16" spans="1:13" ht="18.75" customHeight="1">
      <c r="A16" s="31" t="s">
        <v>12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4"/>
      <c r="M16" s="70"/>
    </row>
    <row r="17" spans="1:13" ht="15">
      <c r="A17" s="73" t="s">
        <v>44</v>
      </c>
      <c r="B17" s="69">
        <v>4601</v>
      </c>
      <c r="C17" s="71">
        <v>485</v>
      </c>
      <c r="D17" s="71">
        <v>474</v>
      </c>
      <c r="E17" s="71">
        <v>475</v>
      </c>
      <c r="F17" s="71">
        <v>494</v>
      </c>
      <c r="G17" s="71">
        <v>527</v>
      </c>
      <c r="H17" s="69">
        <v>2455</v>
      </c>
      <c r="I17" s="71">
        <v>581</v>
      </c>
      <c r="J17" s="71">
        <v>559</v>
      </c>
      <c r="K17" s="71">
        <v>533</v>
      </c>
      <c r="L17" s="71">
        <v>473</v>
      </c>
      <c r="M17" s="85">
        <v>2146</v>
      </c>
    </row>
    <row r="18" spans="1:13" ht="15">
      <c r="A18" s="49" t="s">
        <v>47</v>
      </c>
      <c r="B18" s="69">
        <v>2405</v>
      </c>
      <c r="C18" s="74">
        <v>269</v>
      </c>
      <c r="D18" s="74">
        <v>248</v>
      </c>
      <c r="E18" s="74">
        <v>244</v>
      </c>
      <c r="F18" s="74">
        <v>250</v>
      </c>
      <c r="G18" s="74">
        <v>277</v>
      </c>
      <c r="H18" s="69">
        <v>1288</v>
      </c>
      <c r="I18" s="74">
        <v>310</v>
      </c>
      <c r="J18" s="74">
        <v>280</v>
      </c>
      <c r="K18" s="74">
        <v>280</v>
      </c>
      <c r="L18" s="76">
        <v>247</v>
      </c>
      <c r="M18" s="85">
        <v>1117</v>
      </c>
    </row>
    <row r="19" spans="1:13" ht="15">
      <c r="A19" s="49" t="s">
        <v>46</v>
      </c>
      <c r="B19" s="69">
        <v>2196</v>
      </c>
      <c r="C19" s="33">
        <v>216</v>
      </c>
      <c r="D19" s="33">
        <v>226</v>
      </c>
      <c r="E19" s="84">
        <v>231</v>
      </c>
      <c r="F19" s="33">
        <v>244</v>
      </c>
      <c r="G19" s="33">
        <v>250</v>
      </c>
      <c r="H19" s="69">
        <v>1167</v>
      </c>
      <c r="I19" s="33">
        <v>271</v>
      </c>
      <c r="J19" s="33">
        <v>279</v>
      </c>
      <c r="K19" s="33">
        <v>253</v>
      </c>
      <c r="L19" s="35">
        <v>226</v>
      </c>
      <c r="M19" s="85">
        <v>1029</v>
      </c>
    </row>
    <row r="20" spans="1:13" ht="15">
      <c r="A20" s="31" t="s">
        <v>13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63"/>
      <c r="M20" s="70"/>
    </row>
    <row r="21" spans="1:13" ht="15">
      <c r="A21" s="73" t="s">
        <v>44</v>
      </c>
      <c r="B21" s="69">
        <v>3103</v>
      </c>
      <c r="C21" s="79">
        <v>376</v>
      </c>
      <c r="D21" s="79">
        <v>399</v>
      </c>
      <c r="E21" s="79">
        <v>349</v>
      </c>
      <c r="F21" s="79">
        <v>308</v>
      </c>
      <c r="G21" s="79">
        <v>371</v>
      </c>
      <c r="H21" s="81">
        <v>1803</v>
      </c>
      <c r="I21" s="79">
        <v>379</v>
      </c>
      <c r="J21" s="79">
        <v>341</v>
      </c>
      <c r="K21" s="79">
        <v>297</v>
      </c>
      <c r="L21" s="79">
        <v>283</v>
      </c>
      <c r="M21" s="81">
        <v>1300</v>
      </c>
    </row>
    <row r="22" spans="1:13" ht="15">
      <c r="A22" s="49" t="s">
        <v>47</v>
      </c>
      <c r="B22" s="69">
        <v>1619</v>
      </c>
      <c r="C22" s="74">
        <v>195</v>
      </c>
      <c r="D22" s="74">
        <v>197</v>
      </c>
      <c r="E22" s="74">
        <v>196</v>
      </c>
      <c r="F22" s="74">
        <v>156</v>
      </c>
      <c r="G22" s="74">
        <v>206</v>
      </c>
      <c r="H22" s="75">
        <v>950</v>
      </c>
      <c r="I22" s="74">
        <v>198</v>
      </c>
      <c r="J22" s="74">
        <v>173</v>
      </c>
      <c r="K22" s="74">
        <v>142</v>
      </c>
      <c r="L22" s="76">
        <v>156</v>
      </c>
      <c r="M22" s="81">
        <v>669</v>
      </c>
    </row>
    <row r="23" spans="1:13" ht="15">
      <c r="A23" s="49" t="s">
        <v>46</v>
      </c>
      <c r="B23" s="69">
        <v>1484</v>
      </c>
      <c r="C23" s="33">
        <v>181</v>
      </c>
      <c r="D23" s="33">
        <v>202</v>
      </c>
      <c r="E23" s="84">
        <v>153</v>
      </c>
      <c r="F23" s="33">
        <v>152</v>
      </c>
      <c r="G23" s="33">
        <v>165</v>
      </c>
      <c r="H23" s="38">
        <v>853</v>
      </c>
      <c r="I23" s="33">
        <v>181</v>
      </c>
      <c r="J23" s="33">
        <v>168</v>
      </c>
      <c r="K23" s="33">
        <v>155</v>
      </c>
      <c r="L23" s="35">
        <v>127</v>
      </c>
      <c r="M23" s="81">
        <v>631</v>
      </c>
    </row>
    <row r="24" spans="1:14" ht="15">
      <c r="A24" s="31" t="s">
        <v>14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4"/>
      <c r="M24" s="70"/>
      <c r="N24" s="22"/>
    </row>
    <row r="25" spans="1:14" ht="15">
      <c r="A25" s="73" t="s">
        <v>44</v>
      </c>
      <c r="B25" s="69">
        <v>1287</v>
      </c>
      <c r="C25" s="71">
        <v>168</v>
      </c>
      <c r="D25" s="71">
        <v>158</v>
      </c>
      <c r="E25" s="71">
        <v>141</v>
      </c>
      <c r="F25" s="71">
        <v>143</v>
      </c>
      <c r="G25" s="71">
        <v>132</v>
      </c>
      <c r="H25" s="69">
        <v>742</v>
      </c>
      <c r="I25" s="71">
        <v>154</v>
      </c>
      <c r="J25" s="71">
        <v>149</v>
      </c>
      <c r="K25" s="71">
        <v>100</v>
      </c>
      <c r="L25" s="71">
        <v>142</v>
      </c>
      <c r="M25" s="69">
        <v>545</v>
      </c>
      <c r="N25" s="22"/>
    </row>
    <row r="26" spans="1:14" ht="15">
      <c r="A26" s="49" t="s">
        <v>47</v>
      </c>
      <c r="B26" s="69">
        <v>696</v>
      </c>
      <c r="C26" s="74">
        <v>95</v>
      </c>
      <c r="D26" s="74">
        <v>94</v>
      </c>
      <c r="E26" s="74">
        <v>59</v>
      </c>
      <c r="F26" s="74">
        <v>79</v>
      </c>
      <c r="G26" s="74">
        <v>71</v>
      </c>
      <c r="H26" s="75">
        <v>398</v>
      </c>
      <c r="I26" s="74">
        <v>76</v>
      </c>
      <c r="J26" s="74">
        <v>86</v>
      </c>
      <c r="K26" s="74">
        <v>56</v>
      </c>
      <c r="L26" s="76">
        <v>80</v>
      </c>
      <c r="M26" s="69">
        <v>298</v>
      </c>
      <c r="N26" s="22"/>
    </row>
    <row r="27" spans="1:14" ht="15">
      <c r="A27" s="49" t="s">
        <v>46</v>
      </c>
      <c r="B27" s="69">
        <v>591</v>
      </c>
      <c r="C27" s="33">
        <v>73</v>
      </c>
      <c r="D27" s="33">
        <v>64</v>
      </c>
      <c r="E27" s="84">
        <v>82</v>
      </c>
      <c r="F27" s="33">
        <v>64</v>
      </c>
      <c r="G27" s="33">
        <v>61</v>
      </c>
      <c r="H27" s="38">
        <v>344</v>
      </c>
      <c r="I27" s="33">
        <v>78</v>
      </c>
      <c r="J27" s="33">
        <v>63</v>
      </c>
      <c r="K27" s="33">
        <v>44</v>
      </c>
      <c r="L27" s="35">
        <v>62</v>
      </c>
      <c r="M27" s="69">
        <v>247</v>
      </c>
      <c r="N27" s="22"/>
    </row>
    <row r="28" spans="1:14" ht="15">
      <c r="A28" s="99" t="s">
        <v>15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70"/>
      <c r="N28" s="24"/>
    </row>
    <row r="29" spans="1:14" ht="15">
      <c r="A29" s="73" t="s">
        <v>44</v>
      </c>
      <c r="B29" s="69">
        <v>1854</v>
      </c>
      <c r="C29" s="71">
        <v>220</v>
      </c>
      <c r="D29" s="71">
        <v>207</v>
      </c>
      <c r="E29" s="71">
        <v>178</v>
      </c>
      <c r="F29" s="71">
        <v>187</v>
      </c>
      <c r="G29" s="71">
        <v>216</v>
      </c>
      <c r="H29" s="69">
        <v>1008</v>
      </c>
      <c r="I29" s="71">
        <v>226</v>
      </c>
      <c r="J29" s="71">
        <v>215</v>
      </c>
      <c r="K29" s="71">
        <v>211</v>
      </c>
      <c r="L29" s="71">
        <v>194</v>
      </c>
      <c r="M29" s="81">
        <v>846</v>
      </c>
      <c r="N29" s="5"/>
    </row>
    <row r="30" spans="1:14" ht="15">
      <c r="A30" s="49" t="s">
        <v>47</v>
      </c>
      <c r="B30" s="69">
        <v>977</v>
      </c>
      <c r="C30" s="74">
        <v>114</v>
      </c>
      <c r="D30" s="74">
        <v>106</v>
      </c>
      <c r="E30" s="74">
        <v>90</v>
      </c>
      <c r="F30" s="74">
        <v>100</v>
      </c>
      <c r="G30" s="74">
        <v>121</v>
      </c>
      <c r="H30" s="75">
        <v>531</v>
      </c>
      <c r="I30" s="74">
        <v>105</v>
      </c>
      <c r="J30" s="74">
        <v>120</v>
      </c>
      <c r="K30" s="74">
        <v>104</v>
      </c>
      <c r="L30" s="76">
        <v>117</v>
      </c>
      <c r="M30" s="81">
        <v>446</v>
      </c>
      <c r="N30" s="24"/>
    </row>
    <row r="31" spans="1:14" ht="15">
      <c r="A31" s="49" t="s">
        <v>46</v>
      </c>
      <c r="B31" s="69">
        <v>877</v>
      </c>
      <c r="C31" s="33">
        <v>106</v>
      </c>
      <c r="D31" s="33">
        <v>101</v>
      </c>
      <c r="E31" s="84">
        <v>88</v>
      </c>
      <c r="F31" s="33">
        <v>87</v>
      </c>
      <c r="G31" s="33">
        <v>95</v>
      </c>
      <c r="H31" s="38">
        <v>477</v>
      </c>
      <c r="I31" s="33">
        <v>121</v>
      </c>
      <c r="J31" s="33">
        <v>95</v>
      </c>
      <c r="K31" s="33">
        <v>107</v>
      </c>
      <c r="L31" s="35">
        <v>77</v>
      </c>
      <c r="M31" s="81">
        <v>400</v>
      </c>
      <c r="N31" s="24"/>
    </row>
    <row r="32" spans="1:14" s="26" customFormat="1" ht="15">
      <c r="A32" s="31" t="s">
        <v>26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4"/>
      <c r="M32" s="70"/>
      <c r="N32" s="24"/>
    </row>
    <row r="33" spans="1:14" s="26" customFormat="1" ht="15">
      <c r="A33" s="73" t="s">
        <v>44</v>
      </c>
      <c r="B33" s="69">
        <v>294</v>
      </c>
      <c r="C33" s="71">
        <v>31</v>
      </c>
      <c r="D33" s="71">
        <v>30</v>
      </c>
      <c r="E33" s="71">
        <v>24</v>
      </c>
      <c r="F33" s="71">
        <v>30</v>
      </c>
      <c r="G33" s="71">
        <v>29</v>
      </c>
      <c r="H33" s="69">
        <v>144</v>
      </c>
      <c r="I33" s="71">
        <v>41</v>
      </c>
      <c r="J33" s="71">
        <v>31</v>
      </c>
      <c r="K33" s="71">
        <v>38</v>
      </c>
      <c r="L33" s="71">
        <v>40</v>
      </c>
      <c r="M33" s="81">
        <v>150</v>
      </c>
      <c r="N33" s="24"/>
    </row>
    <row r="34" spans="1:14" s="26" customFormat="1" ht="15">
      <c r="A34" s="49" t="s">
        <v>47</v>
      </c>
      <c r="B34" s="69">
        <v>165</v>
      </c>
      <c r="C34" s="76">
        <v>17</v>
      </c>
      <c r="D34" s="76">
        <v>16</v>
      </c>
      <c r="E34" s="74">
        <v>17</v>
      </c>
      <c r="F34" s="76">
        <v>19</v>
      </c>
      <c r="G34" s="76">
        <v>15</v>
      </c>
      <c r="H34" s="75">
        <v>84</v>
      </c>
      <c r="I34" s="76">
        <v>25</v>
      </c>
      <c r="J34" s="76">
        <v>17</v>
      </c>
      <c r="K34" s="76">
        <v>22</v>
      </c>
      <c r="L34" s="76">
        <v>17</v>
      </c>
      <c r="M34" s="81">
        <v>81</v>
      </c>
      <c r="N34" s="24"/>
    </row>
    <row r="35" spans="1:14" s="26" customFormat="1" ht="15">
      <c r="A35" s="49" t="s">
        <v>46</v>
      </c>
      <c r="B35" s="69">
        <v>129</v>
      </c>
      <c r="C35" s="33">
        <v>14</v>
      </c>
      <c r="D35" s="33">
        <v>14</v>
      </c>
      <c r="E35" s="84">
        <v>7</v>
      </c>
      <c r="F35" s="33">
        <v>11</v>
      </c>
      <c r="G35" s="33">
        <v>14</v>
      </c>
      <c r="H35" s="38">
        <v>60</v>
      </c>
      <c r="I35" s="33">
        <v>16</v>
      </c>
      <c r="J35" s="33">
        <v>14</v>
      </c>
      <c r="K35" s="33">
        <v>16</v>
      </c>
      <c r="L35" s="35">
        <v>23</v>
      </c>
      <c r="M35" s="81">
        <v>69</v>
      </c>
      <c r="N35" s="24"/>
    </row>
    <row r="36" spans="1:14" ht="15.75" customHeight="1">
      <c r="A36" s="31" t="s">
        <v>16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4"/>
      <c r="M36" s="70"/>
      <c r="N36" s="24"/>
    </row>
    <row r="37" spans="1:13" ht="15">
      <c r="A37" s="73" t="s">
        <v>44</v>
      </c>
      <c r="B37" s="69">
        <v>3105</v>
      </c>
      <c r="C37" s="71">
        <v>334</v>
      </c>
      <c r="D37" s="71">
        <v>339</v>
      </c>
      <c r="E37" s="71">
        <v>334</v>
      </c>
      <c r="F37" s="71">
        <v>345</v>
      </c>
      <c r="G37" s="71">
        <v>380</v>
      </c>
      <c r="H37" s="69">
        <v>1732</v>
      </c>
      <c r="I37" s="71">
        <v>370</v>
      </c>
      <c r="J37" s="71">
        <v>334</v>
      </c>
      <c r="K37" s="71">
        <v>333</v>
      </c>
      <c r="L37" s="71">
        <v>336</v>
      </c>
      <c r="M37" s="85">
        <v>1373</v>
      </c>
    </row>
    <row r="38" spans="1:13" ht="15">
      <c r="A38" s="49" t="s">
        <v>47</v>
      </c>
      <c r="B38" s="69">
        <v>1631</v>
      </c>
      <c r="C38" s="74">
        <v>184</v>
      </c>
      <c r="D38" s="74">
        <v>168</v>
      </c>
      <c r="E38" s="74">
        <v>164</v>
      </c>
      <c r="F38" s="74">
        <v>193</v>
      </c>
      <c r="G38" s="74">
        <v>200</v>
      </c>
      <c r="H38" s="75">
        <v>909</v>
      </c>
      <c r="I38" s="74">
        <v>202</v>
      </c>
      <c r="J38" s="74">
        <v>172</v>
      </c>
      <c r="K38" s="74">
        <v>166</v>
      </c>
      <c r="L38" s="76">
        <v>182</v>
      </c>
      <c r="M38" s="85">
        <v>722</v>
      </c>
    </row>
    <row r="39" spans="1:13" ht="15">
      <c r="A39" s="49" t="s">
        <v>46</v>
      </c>
      <c r="B39" s="69">
        <v>1474</v>
      </c>
      <c r="C39" s="33">
        <v>150</v>
      </c>
      <c r="D39" s="33">
        <v>171</v>
      </c>
      <c r="E39" s="86">
        <v>170</v>
      </c>
      <c r="F39" s="33">
        <v>152</v>
      </c>
      <c r="G39" s="33">
        <v>180</v>
      </c>
      <c r="H39" s="38">
        <v>823</v>
      </c>
      <c r="I39" s="33">
        <v>168</v>
      </c>
      <c r="J39" s="33">
        <v>162</v>
      </c>
      <c r="K39" s="33">
        <v>167</v>
      </c>
      <c r="L39" s="35">
        <v>154</v>
      </c>
      <c r="M39" s="85">
        <v>651</v>
      </c>
    </row>
    <row r="40" spans="1:13" ht="15">
      <c r="A40" s="31" t="s">
        <v>49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4"/>
      <c r="M40" s="70"/>
    </row>
    <row r="41" spans="1:13" ht="15">
      <c r="A41" s="73" t="s">
        <v>44</v>
      </c>
      <c r="B41" s="69">
        <v>635</v>
      </c>
      <c r="C41" s="71">
        <v>72</v>
      </c>
      <c r="D41" s="71">
        <v>59</v>
      </c>
      <c r="E41" s="71">
        <v>62</v>
      </c>
      <c r="F41" s="71">
        <v>66</v>
      </c>
      <c r="G41" s="71">
        <v>74</v>
      </c>
      <c r="H41" s="69">
        <v>333</v>
      </c>
      <c r="I41" s="71">
        <v>82</v>
      </c>
      <c r="J41" s="71">
        <v>84</v>
      </c>
      <c r="K41" s="71">
        <v>65</v>
      </c>
      <c r="L41" s="71">
        <v>71</v>
      </c>
      <c r="M41" s="81">
        <v>302</v>
      </c>
    </row>
    <row r="42" spans="1:13" ht="15">
      <c r="A42" s="49" t="s">
        <v>47</v>
      </c>
      <c r="B42" s="69">
        <v>327</v>
      </c>
      <c r="C42" s="74">
        <v>41</v>
      </c>
      <c r="D42" s="74">
        <v>35</v>
      </c>
      <c r="E42" s="74">
        <v>31</v>
      </c>
      <c r="F42" s="74">
        <v>32</v>
      </c>
      <c r="G42" s="74">
        <v>30</v>
      </c>
      <c r="H42" s="75">
        <v>169</v>
      </c>
      <c r="I42" s="74">
        <v>42</v>
      </c>
      <c r="J42" s="74">
        <v>48</v>
      </c>
      <c r="K42" s="74">
        <v>32</v>
      </c>
      <c r="L42" s="76">
        <v>36</v>
      </c>
      <c r="M42" s="81">
        <v>158</v>
      </c>
    </row>
    <row r="43" spans="1:13" ht="15">
      <c r="A43" s="49" t="s">
        <v>46</v>
      </c>
      <c r="B43" s="69">
        <v>308</v>
      </c>
      <c r="C43" s="33">
        <v>31</v>
      </c>
      <c r="D43" s="33">
        <v>24</v>
      </c>
      <c r="E43" s="84">
        <v>31</v>
      </c>
      <c r="F43" s="33">
        <v>34</v>
      </c>
      <c r="G43" s="33">
        <v>44</v>
      </c>
      <c r="H43" s="38">
        <v>164</v>
      </c>
      <c r="I43" s="33">
        <v>40</v>
      </c>
      <c r="J43" s="33">
        <v>36</v>
      </c>
      <c r="K43" s="33">
        <v>33</v>
      </c>
      <c r="L43" s="35">
        <v>35</v>
      </c>
      <c r="M43" s="81">
        <v>144</v>
      </c>
    </row>
    <row r="44" spans="1:13" ht="15">
      <c r="A44" s="31" t="s">
        <v>17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63"/>
      <c r="M44" s="70"/>
    </row>
    <row r="45" spans="1:13" ht="15">
      <c r="A45" s="73" t="s">
        <v>44</v>
      </c>
      <c r="B45" s="69">
        <v>2336</v>
      </c>
      <c r="C45" s="71">
        <v>285</v>
      </c>
      <c r="D45" s="71">
        <v>270</v>
      </c>
      <c r="E45" s="71">
        <v>307</v>
      </c>
      <c r="F45" s="71">
        <v>271</v>
      </c>
      <c r="G45" s="71">
        <v>272</v>
      </c>
      <c r="H45" s="69">
        <v>1405</v>
      </c>
      <c r="I45" s="71">
        <v>240</v>
      </c>
      <c r="J45" s="71">
        <v>251</v>
      </c>
      <c r="K45" s="71">
        <v>220</v>
      </c>
      <c r="L45" s="71">
        <v>220</v>
      </c>
      <c r="M45" s="81">
        <v>931</v>
      </c>
    </row>
    <row r="46" spans="1:13" ht="15">
      <c r="A46" s="49" t="s">
        <v>47</v>
      </c>
      <c r="B46" s="69">
        <v>1255</v>
      </c>
      <c r="C46" s="74">
        <v>142</v>
      </c>
      <c r="D46" s="74">
        <v>153</v>
      </c>
      <c r="E46" s="74">
        <v>161</v>
      </c>
      <c r="F46" s="74">
        <v>139</v>
      </c>
      <c r="G46" s="74">
        <v>138</v>
      </c>
      <c r="H46" s="69">
        <v>733</v>
      </c>
      <c r="I46" s="74">
        <v>135</v>
      </c>
      <c r="J46" s="74">
        <v>135</v>
      </c>
      <c r="K46" s="74">
        <v>129</v>
      </c>
      <c r="L46" s="76">
        <v>123</v>
      </c>
      <c r="M46" s="81">
        <v>522</v>
      </c>
    </row>
    <row r="47" spans="1:13" ht="15">
      <c r="A47" s="49" t="s">
        <v>46</v>
      </c>
      <c r="B47" s="69">
        <v>1081</v>
      </c>
      <c r="C47" s="33">
        <v>143</v>
      </c>
      <c r="D47" s="33">
        <v>117</v>
      </c>
      <c r="E47" s="33">
        <v>146</v>
      </c>
      <c r="F47" s="33">
        <v>132</v>
      </c>
      <c r="G47" s="33">
        <v>134</v>
      </c>
      <c r="H47" s="69">
        <v>672</v>
      </c>
      <c r="I47" s="33">
        <v>105</v>
      </c>
      <c r="J47" s="33">
        <v>116</v>
      </c>
      <c r="K47" s="33">
        <v>91</v>
      </c>
      <c r="L47" s="35">
        <v>97</v>
      </c>
      <c r="M47" s="81">
        <v>409</v>
      </c>
    </row>
    <row r="48" spans="1:13" ht="18" customHeight="1">
      <c r="A48" s="31" t="s">
        <v>18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64"/>
      <c r="M48" s="70"/>
    </row>
    <row r="49" spans="1:13" ht="15">
      <c r="A49" s="73" t="s">
        <v>44</v>
      </c>
      <c r="B49" s="69">
        <v>628</v>
      </c>
      <c r="C49" s="71">
        <v>67</v>
      </c>
      <c r="D49" s="71">
        <v>65</v>
      </c>
      <c r="E49" s="71">
        <v>66</v>
      </c>
      <c r="F49" s="71">
        <v>71</v>
      </c>
      <c r="G49" s="71">
        <v>59</v>
      </c>
      <c r="H49" s="69">
        <v>328</v>
      </c>
      <c r="I49" s="71">
        <v>89</v>
      </c>
      <c r="J49" s="71">
        <v>71</v>
      </c>
      <c r="K49" s="71">
        <v>59</v>
      </c>
      <c r="L49" s="71">
        <v>81</v>
      </c>
      <c r="M49" s="69">
        <v>300</v>
      </c>
    </row>
    <row r="50" spans="1:13" ht="15">
      <c r="A50" s="49" t="s">
        <v>47</v>
      </c>
      <c r="B50" s="69">
        <v>326</v>
      </c>
      <c r="C50" s="74">
        <v>40</v>
      </c>
      <c r="D50" s="74">
        <v>33</v>
      </c>
      <c r="E50" s="74">
        <v>28</v>
      </c>
      <c r="F50" s="74">
        <v>43</v>
      </c>
      <c r="G50" s="74">
        <v>27</v>
      </c>
      <c r="H50" s="75">
        <v>171</v>
      </c>
      <c r="I50" s="74">
        <v>39</v>
      </c>
      <c r="J50" s="74">
        <v>33</v>
      </c>
      <c r="K50" s="74">
        <v>33</v>
      </c>
      <c r="L50" s="76">
        <v>50</v>
      </c>
      <c r="M50" s="81">
        <v>155</v>
      </c>
    </row>
    <row r="51" spans="1:13" ht="15">
      <c r="A51" s="49" t="s">
        <v>46</v>
      </c>
      <c r="B51" s="69">
        <v>302</v>
      </c>
      <c r="C51" s="33">
        <v>27</v>
      </c>
      <c r="D51" s="33">
        <v>32</v>
      </c>
      <c r="E51" s="84">
        <v>38</v>
      </c>
      <c r="F51" s="33">
        <v>28</v>
      </c>
      <c r="G51" s="33">
        <v>32</v>
      </c>
      <c r="H51" s="38">
        <v>157</v>
      </c>
      <c r="I51" s="33">
        <v>50</v>
      </c>
      <c r="J51" s="33">
        <v>38</v>
      </c>
      <c r="K51" s="33">
        <v>26</v>
      </c>
      <c r="L51" s="35">
        <v>31</v>
      </c>
      <c r="M51" s="81">
        <v>145</v>
      </c>
    </row>
    <row r="52" spans="1:13" ht="15">
      <c r="A52" s="31" t="s">
        <v>50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4"/>
      <c r="M52" s="70"/>
    </row>
    <row r="53" spans="1:13" ht="15">
      <c r="A53" s="73" t="s">
        <v>44</v>
      </c>
      <c r="B53" s="69">
        <f>+C53+D53+E53+F53+G53+I53+J53+K53+L53</f>
        <v>7248</v>
      </c>
      <c r="C53" s="71">
        <v>779</v>
      </c>
      <c r="D53" s="71">
        <v>753</v>
      </c>
      <c r="E53" s="71">
        <v>780</v>
      </c>
      <c r="F53" s="71">
        <v>825</v>
      </c>
      <c r="G53" s="71">
        <v>855</v>
      </c>
      <c r="H53" s="69">
        <f>+C53+D53+E53+F53+G53</f>
        <v>3992</v>
      </c>
      <c r="I53" s="71">
        <v>823</v>
      </c>
      <c r="J53" s="71">
        <v>865</v>
      </c>
      <c r="K53" s="71">
        <v>811</v>
      </c>
      <c r="L53" s="71">
        <v>757</v>
      </c>
      <c r="M53" s="97">
        <f>+I53+J53+K53+L53</f>
        <v>3256</v>
      </c>
    </row>
    <row r="54" spans="1:13" ht="15">
      <c r="A54" s="49" t="s">
        <v>47</v>
      </c>
      <c r="B54" s="69">
        <f>+C54+D54+E54+F54+G54+I54+J54+K54+L54</f>
        <v>3787</v>
      </c>
      <c r="C54" s="74">
        <v>386</v>
      </c>
      <c r="D54" s="74">
        <v>401</v>
      </c>
      <c r="E54" s="87">
        <v>402</v>
      </c>
      <c r="F54" s="74">
        <v>446</v>
      </c>
      <c r="G54" s="74">
        <v>436</v>
      </c>
      <c r="H54" s="69">
        <f>+C54+D54+E54+F54+G54</f>
        <v>2071</v>
      </c>
      <c r="I54" s="74">
        <v>451</v>
      </c>
      <c r="J54" s="74">
        <v>465</v>
      </c>
      <c r="K54" s="74">
        <v>430</v>
      </c>
      <c r="L54" s="76">
        <v>370</v>
      </c>
      <c r="M54" s="97">
        <f>+I54+J54+K54+L54</f>
        <v>1716</v>
      </c>
    </row>
    <row r="55" spans="1:13" ht="15">
      <c r="A55" s="49" t="s">
        <v>46</v>
      </c>
      <c r="B55" s="69">
        <f>+C55+D55+E55+F55+G55+I55+J55+K55+L55</f>
        <v>3461</v>
      </c>
      <c r="C55" s="33">
        <v>393</v>
      </c>
      <c r="D55" s="33">
        <v>352</v>
      </c>
      <c r="E55" s="33">
        <v>378</v>
      </c>
      <c r="F55" s="33">
        <v>379</v>
      </c>
      <c r="G55" s="33">
        <v>419</v>
      </c>
      <c r="H55" s="69">
        <f>+C55+D55+E55+F55+G55</f>
        <v>1921</v>
      </c>
      <c r="I55" s="33">
        <v>372</v>
      </c>
      <c r="J55" s="33">
        <v>400</v>
      </c>
      <c r="K55" s="33">
        <v>381</v>
      </c>
      <c r="L55" s="35">
        <v>387</v>
      </c>
      <c r="M55" s="97">
        <f>+I55+J55+K55+L55</f>
        <v>1540</v>
      </c>
    </row>
    <row r="56" spans="1:13" s="25" customFormat="1" ht="15">
      <c r="A56" s="31" t="s">
        <v>25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4"/>
      <c r="M56" s="70"/>
    </row>
    <row r="57" spans="1:13" s="25" customFormat="1" ht="15">
      <c r="A57" s="73" t="s">
        <v>44</v>
      </c>
      <c r="B57" s="69">
        <v>494</v>
      </c>
      <c r="C57" s="71">
        <v>38</v>
      </c>
      <c r="D57" s="71">
        <v>54</v>
      </c>
      <c r="E57" s="71">
        <v>52</v>
      </c>
      <c r="F57" s="71">
        <v>53</v>
      </c>
      <c r="G57" s="71">
        <v>68</v>
      </c>
      <c r="H57" s="69">
        <v>265</v>
      </c>
      <c r="I57" s="71">
        <v>53</v>
      </c>
      <c r="J57" s="71">
        <v>54</v>
      </c>
      <c r="K57" s="71">
        <v>64</v>
      </c>
      <c r="L57" s="71">
        <v>58</v>
      </c>
      <c r="M57" s="81">
        <v>229</v>
      </c>
    </row>
    <row r="58" spans="1:13" s="25" customFormat="1" ht="15">
      <c r="A58" s="49" t="s">
        <v>47</v>
      </c>
      <c r="B58" s="69">
        <v>248</v>
      </c>
      <c r="C58" s="77">
        <v>17</v>
      </c>
      <c r="D58" s="77">
        <v>31</v>
      </c>
      <c r="E58" s="77">
        <v>23</v>
      </c>
      <c r="F58" s="77">
        <v>31</v>
      </c>
      <c r="G58" s="77">
        <v>35</v>
      </c>
      <c r="H58" s="75">
        <v>137</v>
      </c>
      <c r="I58" s="77">
        <v>23</v>
      </c>
      <c r="J58" s="77">
        <v>25</v>
      </c>
      <c r="K58" s="77">
        <v>34</v>
      </c>
      <c r="L58" s="78">
        <v>29</v>
      </c>
      <c r="M58" s="81">
        <v>111</v>
      </c>
    </row>
    <row r="59" spans="1:13" s="25" customFormat="1" ht="15">
      <c r="A59" s="49" t="s">
        <v>46</v>
      </c>
      <c r="B59" s="69">
        <v>246</v>
      </c>
      <c r="C59" s="33">
        <v>21</v>
      </c>
      <c r="D59" s="33">
        <v>23</v>
      </c>
      <c r="E59" s="84">
        <v>29</v>
      </c>
      <c r="F59" s="33">
        <v>22</v>
      </c>
      <c r="G59" s="33">
        <v>33</v>
      </c>
      <c r="H59" s="38">
        <v>128</v>
      </c>
      <c r="I59" s="33">
        <v>30</v>
      </c>
      <c r="J59" s="33">
        <v>29</v>
      </c>
      <c r="K59" s="33">
        <v>30</v>
      </c>
      <c r="L59" s="35">
        <v>29</v>
      </c>
      <c r="M59" s="81">
        <v>118</v>
      </c>
    </row>
    <row r="60" spans="1:13" ht="15">
      <c r="A60" s="31" t="s">
        <v>19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65"/>
      <c r="M60" s="70"/>
    </row>
    <row r="61" spans="1:13" ht="15">
      <c r="A61" s="73" t="s">
        <v>44</v>
      </c>
      <c r="B61" s="69">
        <v>985</v>
      </c>
      <c r="C61" s="71">
        <v>120</v>
      </c>
      <c r="D61" s="71">
        <v>111</v>
      </c>
      <c r="E61" s="71">
        <v>103</v>
      </c>
      <c r="F61" s="71">
        <v>84</v>
      </c>
      <c r="G61" s="71">
        <v>123</v>
      </c>
      <c r="H61" s="69">
        <v>541</v>
      </c>
      <c r="I61" s="71">
        <v>113</v>
      </c>
      <c r="J61" s="71">
        <v>100</v>
      </c>
      <c r="K61" s="71">
        <v>128</v>
      </c>
      <c r="L61" s="71">
        <v>103</v>
      </c>
      <c r="M61" s="85">
        <v>444</v>
      </c>
    </row>
    <row r="62" spans="1:13" ht="15">
      <c r="A62" s="49" t="s">
        <v>47</v>
      </c>
      <c r="B62" s="69">
        <v>509</v>
      </c>
      <c r="C62" s="74">
        <v>56</v>
      </c>
      <c r="D62" s="74">
        <v>61</v>
      </c>
      <c r="E62" s="74">
        <v>60</v>
      </c>
      <c r="F62" s="74">
        <v>35</v>
      </c>
      <c r="G62" s="74">
        <v>69</v>
      </c>
      <c r="H62" s="75">
        <v>281</v>
      </c>
      <c r="I62" s="74">
        <v>53</v>
      </c>
      <c r="J62" s="74">
        <v>50</v>
      </c>
      <c r="K62" s="74">
        <v>69</v>
      </c>
      <c r="L62" s="76">
        <v>56</v>
      </c>
      <c r="M62" s="85">
        <v>228</v>
      </c>
    </row>
    <row r="63" spans="1:13" ht="15">
      <c r="A63" s="49" t="s">
        <v>46</v>
      </c>
      <c r="B63" s="69">
        <v>476</v>
      </c>
      <c r="C63" s="33">
        <v>64</v>
      </c>
      <c r="D63" s="33">
        <v>50</v>
      </c>
      <c r="E63" s="84">
        <v>43</v>
      </c>
      <c r="F63" s="33">
        <v>49</v>
      </c>
      <c r="G63" s="33">
        <v>54</v>
      </c>
      <c r="H63" s="38">
        <v>260</v>
      </c>
      <c r="I63" s="33">
        <v>60</v>
      </c>
      <c r="J63" s="33">
        <v>50</v>
      </c>
      <c r="K63" s="33">
        <v>59</v>
      </c>
      <c r="L63" s="35">
        <v>47</v>
      </c>
      <c r="M63" s="85">
        <v>216</v>
      </c>
    </row>
    <row r="64" spans="1:13" ht="15">
      <c r="A64" s="31" t="s">
        <v>51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4"/>
      <c r="M64" s="70"/>
    </row>
    <row r="65" spans="1:13" ht="15">
      <c r="A65" s="80" t="s">
        <v>78</v>
      </c>
      <c r="B65" s="69">
        <v>161</v>
      </c>
      <c r="C65" s="33">
        <v>18</v>
      </c>
      <c r="D65" s="33">
        <v>19</v>
      </c>
      <c r="E65" s="33">
        <v>13</v>
      </c>
      <c r="F65" s="33">
        <v>14</v>
      </c>
      <c r="G65" s="33">
        <v>16</v>
      </c>
      <c r="H65" s="69">
        <v>80</v>
      </c>
      <c r="I65" s="33">
        <v>20</v>
      </c>
      <c r="J65" s="33">
        <v>20</v>
      </c>
      <c r="K65" s="33">
        <v>22</v>
      </c>
      <c r="L65" s="33">
        <v>19</v>
      </c>
      <c r="M65" s="81">
        <v>81</v>
      </c>
    </row>
    <row r="66" spans="1:13" ht="15">
      <c r="A66" s="82" t="s">
        <v>79</v>
      </c>
      <c r="B66" s="69">
        <v>73</v>
      </c>
      <c r="C66" s="84">
        <v>8</v>
      </c>
      <c r="D66" s="84">
        <v>9</v>
      </c>
      <c r="E66" s="84">
        <v>4</v>
      </c>
      <c r="F66" s="84">
        <v>6</v>
      </c>
      <c r="G66" s="84">
        <v>8</v>
      </c>
      <c r="H66" s="75">
        <v>35</v>
      </c>
      <c r="I66" s="84">
        <v>12</v>
      </c>
      <c r="J66" s="84">
        <v>9</v>
      </c>
      <c r="K66" s="84">
        <v>8</v>
      </c>
      <c r="L66" s="84">
        <v>9</v>
      </c>
      <c r="M66" s="81">
        <v>38</v>
      </c>
    </row>
    <row r="67" spans="1:13" ht="15">
      <c r="A67" s="83" t="s">
        <v>80</v>
      </c>
      <c r="B67" s="69">
        <v>88</v>
      </c>
      <c r="C67" s="84">
        <v>10</v>
      </c>
      <c r="D67" s="84">
        <v>10</v>
      </c>
      <c r="E67" s="84">
        <v>9</v>
      </c>
      <c r="F67" s="84">
        <v>8</v>
      </c>
      <c r="G67" s="84">
        <v>8</v>
      </c>
      <c r="H67" s="38">
        <v>45</v>
      </c>
      <c r="I67" s="84">
        <v>8</v>
      </c>
      <c r="J67" s="84">
        <v>11</v>
      </c>
      <c r="K67" s="84">
        <v>14</v>
      </c>
      <c r="L67" s="84">
        <v>10</v>
      </c>
      <c r="M67" s="81">
        <v>43</v>
      </c>
    </row>
    <row r="68" spans="1:13" ht="16.5" customHeight="1">
      <c r="A68" s="31" t="s">
        <v>20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4"/>
      <c r="M68" s="70"/>
    </row>
    <row r="69" spans="1:13" ht="15">
      <c r="A69" s="73" t="s">
        <v>44</v>
      </c>
      <c r="B69" s="69">
        <v>2058</v>
      </c>
      <c r="C69" s="71">
        <v>224</v>
      </c>
      <c r="D69" s="71">
        <v>195</v>
      </c>
      <c r="E69" s="71">
        <v>199</v>
      </c>
      <c r="F69" s="71">
        <v>217</v>
      </c>
      <c r="G69" s="71">
        <v>223</v>
      </c>
      <c r="H69" s="69">
        <v>1058</v>
      </c>
      <c r="I69" s="71">
        <v>247</v>
      </c>
      <c r="J69" s="71">
        <v>243</v>
      </c>
      <c r="K69" s="71">
        <v>250</v>
      </c>
      <c r="L69" s="71">
        <v>260</v>
      </c>
      <c r="M69" s="81">
        <v>1000</v>
      </c>
    </row>
    <row r="70" spans="1:13" ht="15">
      <c r="A70" s="49" t="s">
        <v>47</v>
      </c>
      <c r="B70" s="69">
        <v>1063</v>
      </c>
      <c r="C70" s="74">
        <v>131</v>
      </c>
      <c r="D70" s="74">
        <v>95</v>
      </c>
      <c r="E70" s="74">
        <v>106</v>
      </c>
      <c r="F70" s="74">
        <v>106</v>
      </c>
      <c r="G70" s="74">
        <v>109</v>
      </c>
      <c r="H70" s="75">
        <v>547</v>
      </c>
      <c r="I70" s="74">
        <v>135</v>
      </c>
      <c r="J70" s="74">
        <v>124</v>
      </c>
      <c r="K70" s="74">
        <v>124</v>
      </c>
      <c r="L70" s="76">
        <v>133</v>
      </c>
      <c r="M70" s="81">
        <v>516</v>
      </c>
    </row>
    <row r="71" spans="1:13" ht="15">
      <c r="A71" s="49" t="s">
        <v>46</v>
      </c>
      <c r="B71" s="69">
        <v>995</v>
      </c>
      <c r="C71" s="33">
        <v>93</v>
      </c>
      <c r="D71" s="33">
        <v>100</v>
      </c>
      <c r="E71" s="33">
        <v>93</v>
      </c>
      <c r="F71" s="33">
        <v>111</v>
      </c>
      <c r="G71" s="33">
        <v>114</v>
      </c>
      <c r="H71" s="38">
        <v>511</v>
      </c>
      <c r="I71" s="33">
        <v>112</v>
      </c>
      <c r="J71" s="33">
        <v>119</v>
      </c>
      <c r="K71" s="33">
        <v>126</v>
      </c>
      <c r="L71" s="35">
        <v>127</v>
      </c>
      <c r="M71" s="81">
        <v>484</v>
      </c>
    </row>
    <row r="72" spans="1:13" ht="15.75" customHeight="1">
      <c r="A72" s="31" t="s">
        <v>21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63"/>
      <c r="M72" s="70"/>
    </row>
    <row r="73" spans="1:13" ht="15">
      <c r="A73" s="73" t="s">
        <v>44</v>
      </c>
      <c r="B73" s="69">
        <v>22657</v>
      </c>
      <c r="C73" s="71">
        <v>2658</v>
      </c>
      <c r="D73" s="71">
        <v>2520</v>
      </c>
      <c r="E73" s="71">
        <v>2599</v>
      </c>
      <c r="F73" s="71">
        <v>2588</v>
      </c>
      <c r="G73" s="71">
        <v>2503</v>
      </c>
      <c r="H73" s="69">
        <v>12868</v>
      </c>
      <c r="I73" s="71">
        <v>2656</v>
      </c>
      <c r="J73" s="71">
        <v>2508</v>
      </c>
      <c r="K73" s="71">
        <v>2429</v>
      </c>
      <c r="L73" s="71">
        <v>2196</v>
      </c>
      <c r="M73" s="81">
        <v>9789</v>
      </c>
    </row>
    <row r="74" spans="1:13" ht="15">
      <c r="A74" s="49" t="s">
        <v>47</v>
      </c>
      <c r="B74" s="69">
        <v>11804</v>
      </c>
      <c r="C74" s="74">
        <v>1382</v>
      </c>
      <c r="D74" s="74">
        <v>1335</v>
      </c>
      <c r="E74" s="74">
        <v>1324</v>
      </c>
      <c r="F74" s="74">
        <v>1371</v>
      </c>
      <c r="G74" s="74">
        <v>1287</v>
      </c>
      <c r="H74" s="75">
        <v>6699</v>
      </c>
      <c r="I74" s="74">
        <v>1430</v>
      </c>
      <c r="J74" s="74">
        <v>1281</v>
      </c>
      <c r="K74" s="74">
        <v>1282</v>
      </c>
      <c r="L74" s="76">
        <v>1112</v>
      </c>
      <c r="M74" s="81">
        <v>5105</v>
      </c>
    </row>
    <row r="75" spans="1:13" ht="15">
      <c r="A75" s="49" t="s">
        <v>46</v>
      </c>
      <c r="B75" s="69">
        <v>10853</v>
      </c>
      <c r="C75" s="33">
        <v>1276</v>
      </c>
      <c r="D75" s="33">
        <v>1185</v>
      </c>
      <c r="E75" s="88">
        <v>1275</v>
      </c>
      <c r="F75" s="33">
        <v>1217</v>
      </c>
      <c r="G75" s="33">
        <v>1216</v>
      </c>
      <c r="H75" s="38">
        <v>6169</v>
      </c>
      <c r="I75" s="33">
        <v>1226</v>
      </c>
      <c r="J75" s="33">
        <v>1227</v>
      </c>
      <c r="K75" s="33">
        <v>1147</v>
      </c>
      <c r="L75" s="35">
        <v>1084</v>
      </c>
      <c r="M75" s="81">
        <v>4684</v>
      </c>
    </row>
    <row r="76" spans="1:13" ht="15">
      <c r="A76" s="31" t="s">
        <v>52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63"/>
      <c r="M76" s="70"/>
    </row>
    <row r="77" spans="1:13" ht="15">
      <c r="A77" s="73" t="s">
        <v>44</v>
      </c>
      <c r="B77" s="69">
        <v>3061</v>
      </c>
      <c r="C77" s="71">
        <v>333</v>
      </c>
      <c r="D77" s="71">
        <v>326</v>
      </c>
      <c r="E77" s="71">
        <v>299</v>
      </c>
      <c r="F77" s="71">
        <v>349</v>
      </c>
      <c r="G77" s="71">
        <v>350</v>
      </c>
      <c r="H77" s="69">
        <v>1657</v>
      </c>
      <c r="I77" s="71">
        <v>368</v>
      </c>
      <c r="J77" s="71">
        <v>359</v>
      </c>
      <c r="K77" s="71">
        <v>330</v>
      </c>
      <c r="L77" s="71">
        <v>347</v>
      </c>
      <c r="M77" s="81">
        <v>1404</v>
      </c>
    </row>
    <row r="78" spans="1:13" ht="15">
      <c r="A78" s="49" t="s">
        <v>47</v>
      </c>
      <c r="B78" s="69">
        <v>1604</v>
      </c>
      <c r="C78" s="74">
        <v>166</v>
      </c>
      <c r="D78" s="74">
        <v>177</v>
      </c>
      <c r="E78" s="74">
        <v>159</v>
      </c>
      <c r="F78" s="74">
        <v>172</v>
      </c>
      <c r="G78" s="74">
        <v>178</v>
      </c>
      <c r="H78" s="75">
        <v>852</v>
      </c>
      <c r="I78" s="74">
        <v>193</v>
      </c>
      <c r="J78" s="74">
        <v>201</v>
      </c>
      <c r="K78" s="74">
        <v>176</v>
      </c>
      <c r="L78" s="76">
        <v>182</v>
      </c>
      <c r="M78" s="81">
        <v>752</v>
      </c>
    </row>
    <row r="79" spans="1:13" ht="15">
      <c r="A79" s="49" t="s">
        <v>46</v>
      </c>
      <c r="B79" s="69">
        <v>1457</v>
      </c>
      <c r="C79" s="33">
        <v>167</v>
      </c>
      <c r="D79" s="33">
        <v>149</v>
      </c>
      <c r="E79" s="84">
        <v>140</v>
      </c>
      <c r="F79" s="33">
        <v>177</v>
      </c>
      <c r="G79" s="33">
        <v>172</v>
      </c>
      <c r="H79" s="38">
        <v>805</v>
      </c>
      <c r="I79" s="33">
        <v>175</v>
      </c>
      <c r="J79" s="33">
        <v>158</v>
      </c>
      <c r="K79" s="33">
        <v>154</v>
      </c>
      <c r="L79" s="35">
        <v>165</v>
      </c>
      <c r="M79" s="81">
        <v>652</v>
      </c>
    </row>
    <row r="80" spans="1:13" ht="15">
      <c r="A80" s="31" t="s">
        <v>53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4"/>
      <c r="M80" s="70"/>
    </row>
    <row r="81" spans="1:13" ht="15">
      <c r="A81" s="73" t="s">
        <v>44</v>
      </c>
      <c r="B81" s="69">
        <v>94</v>
      </c>
      <c r="C81" s="71">
        <v>14</v>
      </c>
      <c r="D81" s="71">
        <v>5</v>
      </c>
      <c r="E81" s="71">
        <v>10</v>
      </c>
      <c r="F81" s="71">
        <v>13</v>
      </c>
      <c r="G81" s="71">
        <v>7</v>
      </c>
      <c r="H81" s="69">
        <v>49</v>
      </c>
      <c r="I81" s="71">
        <v>14</v>
      </c>
      <c r="J81" s="71">
        <v>14</v>
      </c>
      <c r="K81" s="71">
        <v>6</v>
      </c>
      <c r="L81" s="71">
        <v>11</v>
      </c>
      <c r="M81" s="69">
        <v>45</v>
      </c>
    </row>
    <row r="82" spans="1:13" ht="15">
      <c r="A82" s="49" t="s">
        <v>47</v>
      </c>
      <c r="B82" s="69">
        <v>44</v>
      </c>
      <c r="C82" s="74">
        <v>4</v>
      </c>
      <c r="D82" s="74">
        <v>1</v>
      </c>
      <c r="E82" s="74">
        <v>5</v>
      </c>
      <c r="F82" s="74">
        <v>6</v>
      </c>
      <c r="G82" s="74">
        <v>2</v>
      </c>
      <c r="H82" s="75">
        <v>18</v>
      </c>
      <c r="I82" s="74">
        <v>6</v>
      </c>
      <c r="J82" s="74">
        <v>7</v>
      </c>
      <c r="K82" s="74">
        <v>5</v>
      </c>
      <c r="L82" s="76">
        <v>8</v>
      </c>
      <c r="M82" s="81">
        <v>26</v>
      </c>
    </row>
    <row r="83" spans="1:13" ht="15">
      <c r="A83" s="49" t="s">
        <v>46</v>
      </c>
      <c r="B83" s="69">
        <v>50</v>
      </c>
      <c r="C83" s="33">
        <v>10</v>
      </c>
      <c r="D83" s="33">
        <v>4</v>
      </c>
      <c r="E83" s="33">
        <v>5</v>
      </c>
      <c r="F83" s="33">
        <v>7</v>
      </c>
      <c r="G83" s="33">
        <v>5</v>
      </c>
      <c r="H83" s="38">
        <v>31</v>
      </c>
      <c r="I83" s="33">
        <v>8</v>
      </c>
      <c r="J83" s="33">
        <v>7</v>
      </c>
      <c r="K83" s="33">
        <v>1</v>
      </c>
      <c r="L83" s="35">
        <v>3</v>
      </c>
      <c r="M83" s="81">
        <v>19</v>
      </c>
    </row>
    <row r="84" spans="1:13" ht="15">
      <c r="A84" s="31" t="s">
        <v>22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63"/>
      <c r="M84" s="70"/>
    </row>
    <row r="85" spans="1:13" ht="15">
      <c r="A85" s="73" t="s">
        <v>44</v>
      </c>
      <c r="B85" s="69">
        <v>1854</v>
      </c>
      <c r="C85" s="71">
        <v>221</v>
      </c>
      <c r="D85" s="71">
        <v>223</v>
      </c>
      <c r="E85" s="71">
        <v>193</v>
      </c>
      <c r="F85" s="71">
        <v>227</v>
      </c>
      <c r="G85" s="71">
        <v>233</v>
      </c>
      <c r="H85" s="69">
        <v>1097</v>
      </c>
      <c r="I85" s="71">
        <v>217</v>
      </c>
      <c r="J85" s="71">
        <v>187</v>
      </c>
      <c r="K85" s="71">
        <v>200</v>
      </c>
      <c r="L85" s="71">
        <v>153</v>
      </c>
      <c r="M85" s="81">
        <v>757</v>
      </c>
    </row>
    <row r="86" spans="1:13" ht="15">
      <c r="A86" s="49" t="s">
        <v>47</v>
      </c>
      <c r="B86" s="69">
        <v>948</v>
      </c>
      <c r="C86" s="74">
        <v>113</v>
      </c>
      <c r="D86" s="74">
        <v>104</v>
      </c>
      <c r="E86" s="74">
        <v>102</v>
      </c>
      <c r="F86" s="74">
        <v>119</v>
      </c>
      <c r="G86" s="74">
        <v>124</v>
      </c>
      <c r="H86" s="75">
        <v>562</v>
      </c>
      <c r="I86" s="74">
        <v>108</v>
      </c>
      <c r="J86" s="74">
        <v>99</v>
      </c>
      <c r="K86" s="74">
        <v>98</v>
      </c>
      <c r="L86" s="76">
        <v>81</v>
      </c>
      <c r="M86" s="81">
        <v>386</v>
      </c>
    </row>
    <row r="87" spans="1:14" ht="15">
      <c r="A87" s="49" t="s">
        <v>46</v>
      </c>
      <c r="B87" s="69">
        <v>906</v>
      </c>
      <c r="C87" s="33">
        <v>108</v>
      </c>
      <c r="D87" s="33">
        <v>119</v>
      </c>
      <c r="E87" s="84">
        <v>91</v>
      </c>
      <c r="F87" s="33">
        <v>108</v>
      </c>
      <c r="G87" s="33">
        <v>109</v>
      </c>
      <c r="H87" s="38">
        <v>535</v>
      </c>
      <c r="I87" s="33">
        <v>109</v>
      </c>
      <c r="J87" s="33">
        <v>88</v>
      </c>
      <c r="K87" s="33">
        <v>102</v>
      </c>
      <c r="L87" s="35">
        <v>72</v>
      </c>
      <c r="M87" s="81">
        <v>371</v>
      </c>
      <c r="N87" s="45"/>
    </row>
    <row r="88" spans="1:13" s="45" customFormat="1" ht="15">
      <c r="A88" s="31" t="s">
        <v>82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</row>
    <row r="89" spans="1:13" s="45" customFormat="1" ht="15">
      <c r="A89" s="73" t="s">
        <v>44</v>
      </c>
      <c r="B89" s="38">
        <v>1451</v>
      </c>
      <c r="C89" s="33">
        <v>155</v>
      </c>
      <c r="D89" s="33">
        <v>172</v>
      </c>
      <c r="E89" s="84">
        <v>142</v>
      </c>
      <c r="F89" s="33">
        <v>172</v>
      </c>
      <c r="G89" s="33">
        <v>179</v>
      </c>
      <c r="H89" s="38">
        <v>820</v>
      </c>
      <c r="I89" s="33">
        <v>184</v>
      </c>
      <c r="J89" s="33">
        <v>153</v>
      </c>
      <c r="K89" s="33">
        <v>158</v>
      </c>
      <c r="L89" s="33">
        <v>136</v>
      </c>
      <c r="M89" s="81">
        <v>631</v>
      </c>
    </row>
    <row r="90" spans="1:13" s="45" customFormat="1" ht="15">
      <c r="A90" s="49" t="s">
        <v>47</v>
      </c>
      <c r="B90" s="38">
        <v>727</v>
      </c>
      <c r="C90" s="33">
        <v>73</v>
      </c>
      <c r="D90" s="33">
        <v>85</v>
      </c>
      <c r="E90" s="84">
        <v>74</v>
      </c>
      <c r="F90" s="33">
        <v>89</v>
      </c>
      <c r="G90" s="33">
        <v>78</v>
      </c>
      <c r="H90" s="38">
        <v>399</v>
      </c>
      <c r="I90" s="33">
        <v>93</v>
      </c>
      <c r="J90" s="33">
        <v>79</v>
      </c>
      <c r="K90" s="33">
        <v>82</v>
      </c>
      <c r="L90" s="33">
        <v>74</v>
      </c>
      <c r="M90" s="81">
        <v>328</v>
      </c>
    </row>
    <row r="91" spans="1:13" s="45" customFormat="1" ht="15">
      <c r="A91" s="49" t="s">
        <v>46</v>
      </c>
      <c r="B91" s="38">
        <v>724</v>
      </c>
      <c r="C91" s="33">
        <v>82</v>
      </c>
      <c r="D91" s="33">
        <v>87</v>
      </c>
      <c r="E91" s="84">
        <v>68</v>
      </c>
      <c r="F91" s="33">
        <v>83</v>
      </c>
      <c r="G91" s="33">
        <v>101</v>
      </c>
      <c r="H91" s="38">
        <v>421</v>
      </c>
      <c r="I91" s="33">
        <v>91</v>
      </c>
      <c r="J91" s="33">
        <v>74</v>
      </c>
      <c r="K91" s="33">
        <v>76</v>
      </c>
      <c r="L91" s="33">
        <v>62</v>
      </c>
      <c r="M91" s="81">
        <v>303</v>
      </c>
    </row>
    <row r="92" spans="1:13" ht="15">
      <c r="A92" s="31" t="s">
        <v>23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66"/>
      <c r="M92" s="70"/>
    </row>
    <row r="93" spans="1:13" ht="15">
      <c r="A93" s="73" t="s">
        <v>44</v>
      </c>
      <c r="B93" s="69">
        <v>2124</v>
      </c>
      <c r="C93" s="71">
        <v>254</v>
      </c>
      <c r="D93" s="71">
        <v>238</v>
      </c>
      <c r="E93" s="71">
        <v>227</v>
      </c>
      <c r="F93" s="71">
        <v>246</v>
      </c>
      <c r="G93" s="71">
        <v>242</v>
      </c>
      <c r="H93" s="69">
        <v>1207</v>
      </c>
      <c r="I93" s="71">
        <v>256</v>
      </c>
      <c r="J93" s="71">
        <v>227</v>
      </c>
      <c r="K93" s="71">
        <v>227</v>
      </c>
      <c r="L93" s="71">
        <v>207</v>
      </c>
      <c r="M93" s="81">
        <v>917</v>
      </c>
    </row>
    <row r="94" spans="1:19" ht="15">
      <c r="A94" s="49" t="s">
        <v>47</v>
      </c>
      <c r="B94" s="69">
        <v>1070</v>
      </c>
      <c r="C94" s="74">
        <v>123</v>
      </c>
      <c r="D94" s="74">
        <v>115</v>
      </c>
      <c r="E94" s="74">
        <v>111</v>
      </c>
      <c r="F94" s="74">
        <v>124</v>
      </c>
      <c r="G94" s="74">
        <v>126</v>
      </c>
      <c r="H94" s="75">
        <v>599</v>
      </c>
      <c r="I94" s="74">
        <v>135</v>
      </c>
      <c r="J94" s="74">
        <v>116</v>
      </c>
      <c r="K94" s="74">
        <v>118</v>
      </c>
      <c r="L94" s="76">
        <v>102</v>
      </c>
      <c r="M94" s="81">
        <v>471</v>
      </c>
      <c r="N94" s="1"/>
      <c r="O94" s="1"/>
      <c r="P94" s="1"/>
      <c r="Q94" s="1"/>
      <c r="R94" s="1"/>
      <c r="S94" s="2"/>
    </row>
    <row r="95" spans="1:19" ht="15">
      <c r="A95" s="49" t="s">
        <v>46</v>
      </c>
      <c r="B95" s="69">
        <v>1054</v>
      </c>
      <c r="C95" s="33">
        <v>131</v>
      </c>
      <c r="D95" s="33">
        <v>123</v>
      </c>
      <c r="E95" s="88">
        <v>116</v>
      </c>
      <c r="F95" s="33">
        <v>122</v>
      </c>
      <c r="G95" s="33">
        <v>116</v>
      </c>
      <c r="H95" s="38">
        <v>608</v>
      </c>
      <c r="I95" s="33">
        <v>121</v>
      </c>
      <c r="J95" s="33">
        <v>111</v>
      </c>
      <c r="K95" s="33">
        <v>109</v>
      </c>
      <c r="L95" s="35">
        <v>105</v>
      </c>
      <c r="M95" s="81">
        <v>446</v>
      </c>
      <c r="N95" s="1"/>
      <c r="O95" s="1"/>
      <c r="P95" s="1"/>
      <c r="Q95" s="1"/>
      <c r="R95" s="1"/>
      <c r="S95" s="2"/>
    </row>
    <row r="96" spans="1:19" ht="15">
      <c r="A96" s="31" t="s">
        <v>54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4"/>
      <c r="M96" s="70"/>
      <c r="N96" s="1"/>
      <c r="O96" s="1"/>
      <c r="P96" s="1"/>
      <c r="Q96" s="1"/>
      <c r="R96" s="1"/>
      <c r="S96" s="1"/>
    </row>
    <row r="97" spans="1:13" ht="15">
      <c r="A97" s="73" t="s">
        <v>44</v>
      </c>
      <c r="B97" s="69">
        <v>249</v>
      </c>
      <c r="C97" s="71">
        <v>28</v>
      </c>
      <c r="D97" s="71">
        <v>14</v>
      </c>
      <c r="E97" s="71">
        <v>25</v>
      </c>
      <c r="F97" s="71">
        <v>26</v>
      </c>
      <c r="G97" s="71">
        <v>27</v>
      </c>
      <c r="H97" s="69">
        <v>120</v>
      </c>
      <c r="I97" s="71">
        <v>34</v>
      </c>
      <c r="J97" s="71">
        <v>26</v>
      </c>
      <c r="K97" s="71">
        <v>39</v>
      </c>
      <c r="L97" s="71">
        <v>30</v>
      </c>
      <c r="M97" s="81">
        <v>129</v>
      </c>
    </row>
    <row r="98" spans="1:13" ht="15">
      <c r="A98" s="49" t="s">
        <v>47</v>
      </c>
      <c r="B98" s="69">
        <v>129</v>
      </c>
      <c r="C98" s="74">
        <v>13</v>
      </c>
      <c r="D98" s="74">
        <v>6</v>
      </c>
      <c r="E98" s="74">
        <v>16</v>
      </c>
      <c r="F98" s="74">
        <v>14</v>
      </c>
      <c r="G98" s="74">
        <v>15</v>
      </c>
      <c r="H98" s="75">
        <v>64</v>
      </c>
      <c r="I98" s="74">
        <v>15</v>
      </c>
      <c r="J98" s="74">
        <v>16</v>
      </c>
      <c r="K98" s="74">
        <v>21</v>
      </c>
      <c r="L98" s="76">
        <v>13</v>
      </c>
      <c r="M98" s="81">
        <v>65</v>
      </c>
    </row>
    <row r="99" spans="1:13" ht="15">
      <c r="A99" s="49" t="s">
        <v>46</v>
      </c>
      <c r="B99" s="69">
        <v>120</v>
      </c>
      <c r="C99" s="33">
        <v>15</v>
      </c>
      <c r="D99" s="33">
        <v>8</v>
      </c>
      <c r="E99" s="33">
        <v>9</v>
      </c>
      <c r="F99" s="33">
        <v>12</v>
      </c>
      <c r="G99" s="33">
        <v>12</v>
      </c>
      <c r="H99" s="38">
        <v>56</v>
      </c>
      <c r="I99" s="33">
        <v>19</v>
      </c>
      <c r="J99" s="33">
        <v>10</v>
      </c>
      <c r="K99" s="33">
        <v>18</v>
      </c>
      <c r="L99" s="35">
        <v>17</v>
      </c>
      <c r="M99" s="81">
        <v>64</v>
      </c>
    </row>
    <row r="100" spans="1:13" ht="15">
      <c r="A100" s="99" t="s">
        <v>81</v>
      </c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70"/>
    </row>
    <row r="101" spans="1:13" ht="15">
      <c r="A101" s="68" t="s">
        <v>44</v>
      </c>
      <c r="B101" s="69">
        <f>+B5+B9+B13+B17+B21+B25+B29+B33+B37+B41+B45+B49+B53+B57+B61+B65+B69+B73+B77+B81+B85+B89+B93+B97</f>
        <v>68506</v>
      </c>
      <c r="C101" s="69">
        <f aca="true" t="shared" si="0" ref="C101:M101">+C5+C9+C13+C17+C21+C25+C29+C33+C37+C41+C45+C49+C53+C57+C61+C65+C69+C73+C77+C81+C85+C89+C93+C97</f>
        <v>7811</v>
      </c>
      <c r="D101" s="69">
        <f t="shared" si="0"/>
        <v>7489</v>
      </c>
      <c r="E101" s="69">
        <f t="shared" si="0"/>
        <v>7494</v>
      </c>
      <c r="F101" s="69">
        <f t="shared" si="0"/>
        <v>7665</v>
      </c>
      <c r="G101" s="69">
        <f t="shared" si="0"/>
        <v>7806</v>
      </c>
      <c r="H101" s="69">
        <f t="shared" si="0"/>
        <v>38265</v>
      </c>
      <c r="I101" s="69">
        <f t="shared" si="0"/>
        <v>8127</v>
      </c>
      <c r="J101" s="69">
        <f t="shared" si="0"/>
        <v>7684</v>
      </c>
      <c r="K101" s="69">
        <f t="shared" si="0"/>
        <v>7428</v>
      </c>
      <c r="L101" s="69">
        <f t="shared" si="0"/>
        <v>7002</v>
      </c>
      <c r="M101" s="69">
        <f t="shared" si="0"/>
        <v>30241</v>
      </c>
    </row>
    <row r="102" spans="1:13" ht="15">
      <c r="A102" s="50" t="s">
        <v>47</v>
      </c>
      <c r="B102" s="69">
        <f aca="true" t="shared" si="1" ref="B102:M103">+B6+B10+B14+B18+B22+B26+B30+B34+B38+B42+B46+B50+B54+B58+B62+B66+B70+B74+B78+B82+B86+B90+B94+B98</f>
        <v>35719</v>
      </c>
      <c r="C102" s="69">
        <f t="shared" si="1"/>
        <v>4064</v>
      </c>
      <c r="D102" s="69">
        <f t="shared" si="1"/>
        <v>3927</v>
      </c>
      <c r="E102" s="69">
        <f t="shared" si="1"/>
        <v>3847</v>
      </c>
      <c r="F102" s="69">
        <f t="shared" si="1"/>
        <v>4021</v>
      </c>
      <c r="G102" s="69">
        <f t="shared" si="1"/>
        <v>4017</v>
      </c>
      <c r="H102" s="69">
        <f t="shared" si="1"/>
        <v>19876</v>
      </c>
      <c r="I102" s="69">
        <f t="shared" si="1"/>
        <v>4302</v>
      </c>
      <c r="J102" s="69">
        <f t="shared" si="1"/>
        <v>4016</v>
      </c>
      <c r="K102" s="69">
        <f t="shared" si="1"/>
        <v>3876</v>
      </c>
      <c r="L102" s="69">
        <f t="shared" si="1"/>
        <v>3649</v>
      </c>
      <c r="M102" s="69">
        <f t="shared" si="1"/>
        <v>15843</v>
      </c>
    </row>
    <row r="103" spans="1:13" ht="15">
      <c r="A103" s="50" t="s">
        <v>46</v>
      </c>
      <c r="B103" s="69">
        <f t="shared" si="1"/>
        <v>32787</v>
      </c>
      <c r="C103" s="69">
        <f t="shared" si="1"/>
        <v>3747</v>
      </c>
      <c r="D103" s="69">
        <f t="shared" si="1"/>
        <v>3562</v>
      </c>
      <c r="E103" s="69">
        <f t="shared" si="1"/>
        <v>3647</v>
      </c>
      <c r="F103" s="69">
        <f t="shared" si="1"/>
        <v>3644</v>
      </c>
      <c r="G103" s="69">
        <f t="shared" si="1"/>
        <v>3789</v>
      </c>
      <c r="H103" s="69">
        <f t="shared" si="1"/>
        <v>18389</v>
      </c>
      <c r="I103" s="69">
        <f t="shared" si="1"/>
        <v>3825</v>
      </c>
      <c r="J103" s="69">
        <f t="shared" si="1"/>
        <v>3668</v>
      </c>
      <c r="K103" s="69">
        <f t="shared" si="1"/>
        <v>3552</v>
      </c>
      <c r="L103" s="69">
        <f t="shared" si="1"/>
        <v>3353</v>
      </c>
      <c r="M103" s="69">
        <f t="shared" si="1"/>
        <v>14398</v>
      </c>
    </row>
    <row r="104" spans="4:12" ht="15">
      <c r="D104" s="26"/>
      <c r="E104" s="26"/>
      <c r="F104" s="26"/>
      <c r="G104" s="26"/>
      <c r="I104" s="26"/>
      <c r="J104" s="26"/>
      <c r="K104" s="26"/>
      <c r="L104" s="26"/>
    </row>
    <row r="105" spans="1:12" ht="15" customHeight="1">
      <c r="A105" s="101" t="s">
        <v>88</v>
      </c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1:12" ht="17.25" customHeight="1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1:12" s="27" customFormat="1" ht="1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</row>
    <row r="108" spans="1:13" ht="15">
      <c r="A108" s="67"/>
      <c r="B108" s="67" t="s">
        <v>44</v>
      </c>
      <c r="C108" s="67" t="s">
        <v>0</v>
      </c>
      <c r="D108" s="67" t="s">
        <v>1</v>
      </c>
      <c r="E108" s="67" t="s">
        <v>2</v>
      </c>
      <c r="F108" s="67" t="s">
        <v>3</v>
      </c>
      <c r="G108" s="67" t="s">
        <v>4</v>
      </c>
      <c r="H108" s="67" t="s">
        <v>76</v>
      </c>
      <c r="I108" s="67" t="s">
        <v>5</v>
      </c>
      <c r="J108" s="67" t="s">
        <v>6</v>
      </c>
      <c r="K108" s="67" t="s">
        <v>7</v>
      </c>
      <c r="L108" s="67" t="s">
        <v>8</v>
      </c>
      <c r="M108" s="67" t="s">
        <v>77</v>
      </c>
    </row>
    <row r="109" spans="1:13" ht="15">
      <c r="A109" s="99" t="s">
        <v>48</v>
      </c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70"/>
    </row>
    <row r="110" spans="1:13" ht="15">
      <c r="A110" s="68" t="s">
        <v>44</v>
      </c>
      <c r="B110" s="69">
        <v>123</v>
      </c>
      <c r="C110" s="86">
        <v>17</v>
      </c>
      <c r="D110" s="86">
        <v>19</v>
      </c>
      <c r="E110" s="86">
        <v>15</v>
      </c>
      <c r="F110" s="86">
        <v>19</v>
      </c>
      <c r="G110" s="86">
        <v>11</v>
      </c>
      <c r="H110" s="69">
        <v>81</v>
      </c>
      <c r="I110" s="86">
        <v>18</v>
      </c>
      <c r="J110" s="86">
        <v>9</v>
      </c>
      <c r="K110" s="86">
        <v>5</v>
      </c>
      <c r="L110" s="86">
        <v>10</v>
      </c>
      <c r="M110" s="85">
        <v>42</v>
      </c>
    </row>
    <row r="111" spans="1:13" ht="15">
      <c r="A111" s="50" t="s">
        <v>47</v>
      </c>
      <c r="B111" s="69">
        <v>77</v>
      </c>
      <c r="C111" s="86">
        <v>11</v>
      </c>
      <c r="D111" s="86">
        <v>11</v>
      </c>
      <c r="E111" s="86">
        <v>11</v>
      </c>
      <c r="F111" s="86">
        <v>14</v>
      </c>
      <c r="G111" s="86">
        <v>6</v>
      </c>
      <c r="H111" s="69">
        <v>53</v>
      </c>
      <c r="I111" s="86">
        <v>11</v>
      </c>
      <c r="J111" s="86">
        <v>6</v>
      </c>
      <c r="K111" s="86">
        <v>2</v>
      </c>
      <c r="L111" s="86">
        <v>5</v>
      </c>
      <c r="M111" s="85">
        <v>24</v>
      </c>
    </row>
    <row r="112" spans="1:13" ht="15">
      <c r="A112" s="50" t="s">
        <v>46</v>
      </c>
      <c r="B112" s="69">
        <v>46</v>
      </c>
      <c r="C112" s="86">
        <v>6</v>
      </c>
      <c r="D112" s="86">
        <v>8</v>
      </c>
      <c r="E112" s="86">
        <v>4</v>
      </c>
      <c r="F112" s="86">
        <v>5</v>
      </c>
      <c r="G112" s="86">
        <v>5</v>
      </c>
      <c r="H112" s="69">
        <v>28</v>
      </c>
      <c r="I112" s="86">
        <v>7</v>
      </c>
      <c r="J112" s="86">
        <v>3</v>
      </c>
      <c r="K112" s="86">
        <v>3</v>
      </c>
      <c r="L112" s="86">
        <v>5</v>
      </c>
      <c r="M112" s="85">
        <v>18</v>
      </c>
    </row>
    <row r="113" spans="1:12" ht="15">
      <c r="A113" s="10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4"/>
    </row>
    <row r="114" spans="1:12" ht="15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8"/>
    </row>
    <row r="115" spans="1:15" ht="15">
      <c r="A115" s="6"/>
      <c r="B115" s="7"/>
      <c r="C115" s="7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</row>
    <row r="116" spans="1:15" ht="17.25" customHeight="1">
      <c r="A116" s="6"/>
      <c r="B116" s="7"/>
      <c r="C116" s="7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</row>
    <row r="117" spans="1:3" ht="15">
      <c r="A117" s="10"/>
      <c r="B117" s="11"/>
      <c r="C117" s="11"/>
    </row>
    <row r="118" spans="1:3" ht="15">
      <c r="A118" s="6"/>
      <c r="B118" s="7"/>
      <c r="C118" s="7"/>
    </row>
    <row r="119" spans="1:3" ht="15">
      <c r="A119" s="6"/>
      <c r="B119" s="7"/>
      <c r="C119" s="7"/>
    </row>
    <row r="120" spans="1:12" ht="15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9"/>
    </row>
    <row r="121" spans="1:12" ht="15">
      <c r="A121" s="10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6"/>
    </row>
    <row r="122" spans="1:12" ht="15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8"/>
    </row>
    <row r="123" spans="1:12" ht="15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8"/>
    </row>
    <row r="124" spans="1:12" ht="15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9"/>
    </row>
    <row r="125" spans="1:12" ht="15">
      <c r="A125" s="10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6"/>
    </row>
    <row r="126" spans="1:12" ht="15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8"/>
    </row>
    <row r="127" spans="1:12" ht="15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8"/>
    </row>
    <row r="128" spans="1:12" ht="15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9"/>
    </row>
    <row r="129" spans="1:12" ht="15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</row>
    <row r="130" spans="1:12" ht="15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8"/>
    </row>
    <row r="131" spans="1:12" ht="15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8"/>
    </row>
    <row r="132" spans="1:12" ht="15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9"/>
    </row>
    <row r="133" spans="1:12" ht="15">
      <c r="A133" s="10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6"/>
    </row>
    <row r="134" spans="1:12" ht="15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8"/>
    </row>
    <row r="135" spans="1:12" ht="15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8"/>
    </row>
    <row r="136" spans="1:12" ht="15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9"/>
    </row>
    <row r="137" spans="1:12" ht="15">
      <c r="A137" s="10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8"/>
    </row>
    <row r="138" spans="1:12" ht="15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8"/>
    </row>
    <row r="139" spans="1:12" ht="15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8"/>
    </row>
    <row r="140" spans="1:12" ht="15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9"/>
    </row>
    <row r="141" spans="1:12" ht="15">
      <c r="A141" s="10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6"/>
    </row>
    <row r="142" spans="1:12" ht="15">
      <c r="A142" s="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8"/>
    </row>
    <row r="143" spans="1:12" ht="15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8"/>
    </row>
    <row r="144" spans="1:12" ht="15">
      <c r="A144" s="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9"/>
    </row>
    <row r="145" spans="1:12" ht="15">
      <c r="A145" s="10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8"/>
    </row>
    <row r="146" spans="1:12" ht="15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8"/>
    </row>
    <row r="147" spans="1:12" ht="15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8"/>
    </row>
    <row r="148" spans="1:12" ht="15">
      <c r="A148" s="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9"/>
    </row>
    <row r="149" spans="1:12" ht="15">
      <c r="A149" s="10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8"/>
    </row>
    <row r="150" spans="1:12" ht="15">
      <c r="A150" s="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8"/>
    </row>
    <row r="151" spans="1:12" ht="15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8"/>
    </row>
    <row r="152" spans="1:12" ht="15">
      <c r="A152" s="6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9"/>
    </row>
    <row r="153" spans="1:12" ht="15">
      <c r="A153" s="10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8"/>
    </row>
    <row r="154" spans="1:12" ht="15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8"/>
    </row>
    <row r="155" spans="1:12" ht="15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8"/>
    </row>
    <row r="156" spans="1:12" ht="15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9"/>
    </row>
    <row r="157" spans="1:12" ht="15">
      <c r="A157" s="10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2"/>
    </row>
    <row r="158" spans="1:12" ht="15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8"/>
    </row>
    <row r="159" spans="1:12" ht="15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8"/>
    </row>
    <row r="160" spans="1:12" ht="15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9"/>
    </row>
    <row r="161" spans="1:12" ht="15">
      <c r="A161" s="10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8"/>
    </row>
    <row r="162" spans="1:12" ht="15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8"/>
    </row>
    <row r="163" spans="1:12" ht="15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8"/>
    </row>
    <row r="164" spans="1:12" ht="15">
      <c r="A164" s="6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9"/>
    </row>
    <row r="165" spans="1:12" ht="15">
      <c r="A165" s="10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8"/>
    </row>
    <row r="166" spans="1:12" ht="15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8"/>
    </row>
    <row r="167" spans="1:12" ht="15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8"/>
    </row>
    <row r="168" spans="1:12" ht="15">
      <c r="A168" s="6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9"/>
    </row>
    <row r="169" spans="1:12" ht="15">
      <c r="A169" s="10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8"/>
    </row>
    <row r="170" spans="1:12" ht="15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8"/>
    </row>
    <row r="171" spans="1:12" ht="15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8"/>
    </row>
    <row r="172" spans="1:12" ht="15">
      <c r="A172" s="6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9"/>
    </row>
    <row r="173" spans="1:12" ht="15">
      <c r="A173" s="10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8"/>
    </row>
    <row r="174" spans="1:12" ht="15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3"/>
    </row>
    <row r="175" spans="1:12" ht="15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3"/>
    </row>
    <row r="176" spans="1:12" ht="15">
      <c r="A176" s="6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9"/>
    </row>
    <row r="177" spans="1:12" ht="15">
      <c r="A177" s="10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8"/>
    </row>
    <row r="178" spans="1:12" ht="15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8"/>
    </row>
    <row r="179" spans="1:12" ht="15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8"/>
    </row>
    <row r="180" spans="1:12" ht="15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9"/>
    </row>
    <row r="181" spans="1:12" ht="15">
      <c r="A181" s="10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6"/>
    </row>
    <row r="182" spans="1:12" ht="15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8"/>
    </row>
    <row r="183" spans="1:12" ht="15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8"/>
    </row>
    <row r="184" spans="1:12" ht="15">
      <c r="A184" s="6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9"/>
    </row>
    <row r="185" spans="1:12" ht="15">
      <c r="A185" s="1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1"/>
    </row>
    <row r="186" spans="1:12" ht="15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8"/>
    </row>
    <row r="187" spans="1:12" ht="15">
      <c r="A187" s="6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8"/>
    </row>
    <row r="188" spans="1:12" ht="15">
      <c r="A188" s="6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9"/>
    </row>
    <row r="189" spans="1:12" ht="15">
      <c r="A189" s="98"/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</row>
    <row r="190" spans="1:12" ht="1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3"/>
    </row>
    <row r="191" spans="1:12" ht="15">
      <c r="A191" s="6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3"/>
    </row>
    <row r="192" spans="1:12" ht="15">
      <c r="A192" s="6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</sheetData>
  <sheetProtection/>
  <mergeCells count="7">
    <mergeCell ref="A129:L129"/>
    <mergeCell ref="A189:L189"/>
    <mergeCell ref="A28:L28"/>
    <mergeCell ref="A100:L100"/>
    <mergeCell ref="A105:L106"/>
    <mergeCell ref="A109:L109"/>
    <mergeCell ref="A1:M2"/>
  </mergeCells>
  <printOptions/>
  <pageMargins left="0.7" right="0.7" top="0.75" bottom="0.75" header="0.3" footer="0.3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L22" sqref="L22"/>
    </sheetView>
  </sheetViews>
  <sheetFormatPr defaultColWidth="9.140625" defaultRowHeight="15"/>
  <cols>
    <col min="1" max="1" width="25.8515625" style="0" customWidth="1"/>
    <col min="2" max="2" width="11.7109375" style="0" customWidth="1"/>
    <col min="3" max="3" width="10.00390625" style="0" customWidth="1"/>
    <col min="4" max="4" width="10.421875" style="0" customWidth="1"/>
    <col min="5" max="5" width="10.00390625" style="0" customWidth="1"/>
    <col min="6" max="6" width="13.8515625" style="0" customWidth="1"/>
    <col min="7" max="8" width="9.140625" style="0" customWidth="1"/>
    <col min="9" max="9" width="10.28125" style="0" customWidth="1"/>
    <col min="10" max="10" width="16.00390625" style="0" customWidth="1"/>
  </cols>
  <sheetData>
    <row r="1" spans="1:10" s="27" customFormat="1" ht="15">
      <c r="A1" s="103" t="s">
        <v>85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5">
      <c r="A3" s="113"/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5" customHeight="1">
      <c r="A4" s="104" t="s">
        <v>45</v>
      </c>
      <c r="B4" s="104" t="s">
        <v>55</v>
      </c>
      <c r="C4" s="105" t="s">
        <v>56</v>
      </c>
      <c r="D4" s="106"/>
      <c r="E4" s="107"/>
      <c r="F4" s="108" t="s">
        <v>57</v>
      </c>
      <c r="G4" s="105" t="s">
        <v>58</v>
      </c>
      <c r="H4" s="106"/>
      <c r="I4" s="107"/>
      <c r="J4" s="108" t="s">
        <v>61</v>
      </c>
    </row>
    <row r="5" spans="1:10" ht="20.25" customHeight="1">
      <c r="A5" s="104"/>
      <c r="B5" s="104"/>
      <c r="C5" s="52" t="s">
        <v>44</v>
      </c>
      <c r="D5" s="52" t="s">
        <v>47</v>
      </c>
      <c r="E5" s="52" t="s">
        <v>46</v>
      </c>
      <c r="F5" s="104"/>
      <c r="G5" s="52" t="s">
        <v>44</v>
      </c>
      <c r="H5" s="52" t="s">
        <v>59</v>
      </c>
      <c r="I5" s="52" t="s">
        <v>60</v>
      </c>
      <c r="J5" s="104"/>
    </row>
    <row r="6" spans="1:10" ht="15">
      <c r="A6" s="41" t="s">
        <v>27</v>
      </c>
      <c r="B6" s="56">
        <v>36</v>
      </c>
      <c r="C6" s="36">
        <v>379</v>
      </c>
      <c r="D6" s="36">
        <v>201</v>
      </c>
      <c r="E6" s="79">
        <v>178</v>
      </c>
      <c r="F6" s="95">
        <f>C6/B6</f>
        <v>10.527777777777779</v>
      </c>
      <c r="G6" s="58">
        <v>51</v>
      </c>
      <c r="H6" s="58">
        <v>17</v>
      </c>
      <c r="I6" s="112">
        <v>34</v>
      </c>
      <c r="J6" s="57">
        <f>C6/G6</f>
        <v>7.431372549019608</v>
      </c>
    </row>
    <row r="7" spans="1:10" ht="15">
      <c r="A7" s="41" t="s">
        <v>28</v>
      </c>
      <c r="B7" s="56">
        <v>230</v>
      </c>
      <c r="C7" s="36">
        <v>4966</v>
      </c>
      <c r="D7" s="36">
        <v>2620</v>
      </c>
      <c r="E7" s="79">
        <v>2346</v>
      </c>
      <c r="F7" s="95">
        <f aca="true" t="shared" si="0" ref="F7:F30">C7/B7</f>
        <v>21.591304347826085</v>
      </c>
      <c r="G7" s="58">
        <v>319</v>
      </c>
      <c r="H7" s="58">
        <v>65</v>
      </c>
      <c r="I7" s="112">
        <v>254</v>
      </c>
      <c r="J7" s="57">
        <f aca="true" t="shared" si="1" ref="J7:J30">C7/G7</f>
        <v>15.567398119122258</v>
      </c>
    </row>
    <row r="8" spans="1:10" ht="15">
      <c r="A8" s="41" t="s">
        <v>29</v>
      </c>
      <c r="B8" s="56">
        <v>169</v>
      </c>
      <c r="C8" s="36">
        <v>2882</v>
      </c>
      <c r="D8" s="36">
        <v>1491</v>
      </c>
      <c r="E8" s="79">
        <v>1391</v>
      </c>
      <c r="F8" s="95">
        <f t="shared" si="0"/>
        <v>17.05325443786982</v>
      </c>
      <c r="G8" s="58">
        <v>230</v>
      </c>
      <c r="H8" s="59">
        <v>53</v>
      </c>
      <c r="I8" s="112">
        <v>177</v>
      </c>
      <c r="J8" s="57">
        <f t="shared" si="1"/>
        <v>12.530434782608696</v>
      </c>
    </row>
    <row r="9" spans="1:10" ht="15">
      <c r="A9" s="41" t="s">
        <v>30</v>
      </c>
      <c r="B9" s="56">
        <v>298</v>
      </c>
      <c r="C9" s="36">
        <v>4601</v>
      </c>
      <c r="D9" s="36">
        <v>2405</v>
      </c>
      <c r="E9" s="79">
        <v>2196</v>
      </c>
      <c r="F9" s="95">
        <f t="shared" si="0"/>
        <v>15.439597315436242</v>
      </c>
      <c r="G9" s="58">
        <v>455</v>
      </c>
      <c r="H9" s="59">
        <v>119</v>
      </c>
      <c r="I9" s="112">
        <v>336</v>
      </c>
      <c r="J9" s="57">
        <f t="shared" si="1"/>
        <v>10.112087912087912</v>
      </c>
    </row>
    <row r="10" spans="1:10" ht="15">
      <c r="A10" s="41" t="s">
        <v>31</v>
      </c>
      <c r="B10" s="56">
        <v>122</v>
      </c>
      <c r="C10" s="36">
        <v>3103</v>
      </c>
      <c r="D10" s="36">
        <v>1619</v>
      </c>
      <c r="E10" s="79">
        <v>1484</v>
      </c>
      <c r="F10" s="95">
        <f t="shared" si="0"/>
        <v>25.434426229508198</v>
      </c>
      <c r="G10" s="58">
        <v>162</v>
      </c>
      <c r="H10" s="59">
        <v>20</v>
      </c>
      <c r="I10" s="112">
        <v>142</v>
      </c>
      <c r="J10" s="57">
        <f t="shared" si="1"/>
        <v>19.15432098765432</v>
      </c>
    </row>
    <row r="11" spans="1:10" ht="15">
      <c r="A11" s="41" t="s">
        <v>32</v>
      </c>
      <c r="B11" s="56">
        <v>60</v>
      </c>
      <c r="C11" s="36">
        <v>1287</v>
      </c>
      <c r="D11" s="36">
        <v>696</v>
      </c>
      <c r="E11" s="79">
        <v>591</v>
      </c>
      <c r="F11" s="95">
        <f t="shared" si="0"/>
        <v>21.45</v>
      </c>
      <c r="G11" s="58">
        <v>86</v>
      </c>
      <c r="H11" s="58">
        <v>14</v>
      </c>
      <c r="I11" s="112">
        <v>72</v>
      </c>
      <c r="J11" s="57">
        <f t="shared" si="1"/>
        <v>14.965116279069768</v>
      </c>
    </row>
    <row r="12" spans="1:10" ht="15">
      <c r="A12" s="41" t="s">
        <v>33</v>
      </c>
      <c r="B12" s="56">
        <v>94</v>
      </c>
      <c r="C12" s="36">
        <v>1854</v>
      </c>
      <c r="D12" s="36">
        <v>977</v>
      </c>
      <c r="E12" s="79">
        <v>877</v>
      </c>
      <c r="F12" s="95">
        <f t="shared" si="0"/>
        <v>19.72340425531915</v>
      </c>
      <c r="G12" s="58">
        <v>141</v>
      </c>
      <c r="H12" s="58">
        <v>17</v>
      </c>
      <c r="I12" s="112">
        <v>124</v>
      </c>
      <c r="J12" s="57">
        <f t="shared" si="1"/>
        <v>13.148936170212766</v>
      </c>
    </row>
    <row r="13" spans="1:10" s="26" customFormat="1" ht="15">
      <c r="A13" s="41" t="s">
        <v>34</v>
      </c>
      <c r="B13" s="56">
        <v>26</v>
      </c>
      <c r="C13" s="36">
        <v>294</v>
      </c>
      <c r="D13" s="36">
        <v>165</v>
      </c>
      <c r="E13" s="79">
        <v>129</v>
      </c>
      <c r="F13" s="95">
        <f t="shared" si="0"/>
        <v>11.307692307692308</v>
      </c>
      <c r="G13" s="58">
        <v>40</v>
      </c>
      <c r="H13" s="58">
        <v>12</v>
      </c>
      <c r="I13" s="112">
        <v>28</v>
      </c>
      <c r="J13" s="57">
        <f t="shared" si="1"/>
        <v>7.35</v>
      </c>
    </row>
    <row r="14" spans="1:10" ht="15">
      <c r="A14" s="41" t="s">
        <v>35</v>
      </c>
      <c r="B14" s="56">
        <v>145</v>
      </c>
      <c r="C14" s="36">
        <v>3105</v>
      </c>
      <c r="D14" s="36">
        <v>1631</v>
      </c>
      <c r="E14" s="79">
        <v>1474</v>
      </c>
      <c r="F14" s="95">
        <f t="shared" si="0"/>
        <v>21.413793103448278</v>
      </c>
      <c r="G14" s="58">
        <v>184</v>
      </c>
      <c r="H14" s="58">
        <v>32</v>
      </c>
      <c r="I14" s="112">
        <v>152</v>
      </c>
      <c r="J14" s="57">
        <f t="shared" si="1"/>
        <v>16.875</v>
      </c>
    </row>
    <row r="15" spans="1:10" ht="15">
      <c r="A15" s="41" t="s">
        <v>67</v>
      </c>
      <c r="B15" s="56">
        <v>56</v>
      </c>
      <c r="C15" s="36">
        <v>635</v>
      </c>
      <c r="D15" s="36">
        <v>327</v>
      </c>
      <c r="E15" s="79">
        <v>308</v>
      </c>
      <c r="F15" s="95">
        <f t="shared" si="0"/>
        <v>11.339285714285714</v>
      </c>
      <c r="G15" s="58">
        <v>82</v>
      </c>
      <c r="H15" s="58">
        <v>24</v>
      </c>
      <c r="I15" s="112">
        <v>58</v>
      </c>
      <c r="J15" s="57">
        <f t="shared" si="1"/>
        <v>7.7439024390243905</v>
      </c>
    </row>
    <row r="16" spans="1:10" ht="15">
      <c r="A16" s="41" t="s">
        <v>36</v>
      </c>
      <c r="B16" s="56">
        <v>124</v>
      </c>
      <c r="C16" s="36">
        <v>2336</v>
      </c>
      <c r="D16" s="36">
        <v>1255</v>
      </c>
      <c r="E16" s="79">
        <v>1081</v>
      </c>
      <c r="F16" s="95">
        <f t="shared" si="0"/>
        <v>18.838709677419356</v>
      </c>
      <c r="G16" s="58">
        <v>178</v>
      </c>
      <c r="H16" s="58">
        <v>26</v>
      </c>
      <c r="I16" s="112">
        <v>152</v>
      </c>
      <c r="J16" s="57">
        <f t="shared" si="1"/>
        <v>13.123595505617978</v>
      </c>
    </row>
    <row r="17" spans="1:10" ht="15">
      <c r="A17" s="41" t="s">
        <v>37</v>
      </c>
      <c r="B17" s="56">
        <v>45</v>
      </c>
      <c r="C17" s="36">
        <v>628</v>
      </c>
      <c r="D17" s="36">
        <v>326</v>
      </c>
      <c r="E17" s="79">
        <v>302</v>
      </c>
      <c r="F17" s="95">
        <f t="shared" si="0"/>
        <v>13.955555555555556</v>
      </c>
      <c r="G17" s="58">
        <v>66</v>
      </c>
      <c r="H17" s="58">
        <v>10</v>
      </c>
      <c r="I17" s="112">
        <v>56</v>
      </c>
      <c r="J17" s="57">
        <f t="shared" si="1"/>
        <v>9.515151515151516</v>
      </c>
    </row>
    <row r="18" spans="1:10" ht="15">
      <c r="A18" s="41" t="s">
        <v>62</v>
      </c>
      <c r="B18" s="56">
        <v>377</v>
      </c>
      <c r="C18" s="36">
        <v>7248</v>
      </c>
      <c r="D18" s="36">
        <v>3787</v>
      </c>
      <c r="E18" s="79">
        <v>3461</v>
      </c>
      <c r="F18" s="95">
        <f t="shared" si="0"/>
        <v>19.225464190981434</v>
      </c>
      <c r="G18" s="58">
        <v>560</v>
      </c>
      <c r="H18" s="58">
        <v>86</v>
      </c>
      <c r="I18" s="112">
        <v>474</v>
      </c>
      <c r="J18" s="57">
        <f t="shared" si="1"/>
        <v>12.942857142857143</v>
      </c>
    </row>
    <row r="19" spans="1:10" s="25" customFormat="1" ht="15">
      <c r="A19" s="41" t="s">
        <v>38</v>
      </c>
      <c r="B19" s="56">
        <v>67</v>
      </c>
      <c r="C19" s="36">
        <v>494</v>
      </c>
      <c r="D19" s="36">
        <v>248</v>
      </c>
      <c r="E19" s="79">
        <v>246</v>
      </c>
      <c r="F19" s="95">
        <f t="shared" si="0"/>
        <v>7.373134328358209</v>
      </c>
      <c r="G19" s="58">
        <v>81</v>
      </c>
      <c r="H19" s="58">
        <v>41</v>
      </c>
      <c r="I19" s="112">
        <v>40</v>
      </c>
      <c r="J19" s="57">
        <f t="shared" si="1"/>
        <v>6.098765432098766</v>
      </c>
    </row>
    <row r="20" spans="1:10" ht="15">
      <c r="A20" s="41" t="s">
        <v>39</v>
      </c>
      <c r="B20" s="56">
        <v>60</v>
      </c>
      <c r="C20" s="36">
        <v>985</v>
      </c>
      <c r="D20" s="36">
        <v>509</v>
      </c>
      <c r="E20" s="79">
        <v>476</v>
      </c>
      <c r="F20" s="95">
        <f t="shared" si="0"/>
        <v>16.416666666666668</v>
      </c>
      <c r="G20" s="58">
        <v>83</v>
      </c>
      <c r="H20" s="58">
        <v>24</v>
      </c>
      <c r="I20" s="112">
        <v>59</v>
      </c>
      <c r="J20" s="57">
        <f t="shared" si="1"/>
        <v>11.867469879518072</v>
      </c>
    </row>
    <row r="21" spans="1:10" ht="15">
      <c r="A21" s="41" t="s">
        <v>66</v>
      </c>
      <c r="B21" s="56">
        <v>27</v>
      </c>
      <c r="C21" s="36">
        <v>161</v>
      </c>
      <c r="D21" s="36">
        <v>73</v>
      </c>
      <c r="E21" s="79">
        <v>88</v>
      </c>
      <c r="F21" s="95">
        <f t="shared" si="0"/>
        <v>5.962962962962963</v>
      </c>
      <c r="G21" s="58">
        <v>243</v>
      </c>
      <c r="H21" s="58">
        <v>39</v>
      </c>
      <c r="I21" s="58">
        <v>204</v>
      </c>
      <c r="J21" s="57">
        <f t="shared" si="1"/>
        <v>0.6625514403292181</v>
      </c>
    </row>
    <row r="22" spans="1:10" ht="15">
      <c r="A22" s="41" t="s">
        <v>40</v>
      </c>
      <c r="B22" s="56">
        <v>168</v>
      </c>
      <c r="C22" s="36">
        <v>2058</v>
      </c>
      <c r="D22" s="36">
        <v>1063</v>
      </c>
      <c r="E22" s="79">
        <v>995</v>
      </c>
      <c r="F22" s="95">
        <f t="shared" si="0"/>
        <v>12.25</v>
      </c>
      <c r="G22" s="58">
        <v>49</v>
      </c>
      <c r="H22" s="58">
        <v>15</v>
      </c>
      <c r="I22" s="58">
        <v>34</v>
      </c>
      <c r="J22" s="57">
        <f t="shared" si="1"/>
        <v>42</v>
      </c>
    </row>
    <row r="23" spans="1:10" ht="15">
      <c r="A23" s="41" t="s">
        <v>41</v>
      </c>
      <c r="B23" s="56">
        <v>964</v>
      </c>
      <c r="C23" s="36">
        <v>22657</v>
      </c>
      <c r="D23" s="36">
        <v>11804</v>
      </c>
      <c r="E23" s="79">
        <v>10853</v>
      </c>
      <c r="F23" s="95">
        <f t="shared" si="0"/>
        <v>23.50311203319502</v>
      </c>
      <c r="G23" s="58">
        <v>1387</v>
      </c>
      <c r="H23" s="58">
        <v>194</v>
      </c>
      <c r="I23" s="112">
        <v>1193</v>
      </c>
      <c r="J23" s="57">
        <f t="shared" si="1"/>
        <v>16.3352559480894</v>
      </c>
    </row>
    <row r="24" spans="1:10" ht="15">
      <c r="A24" s="41" t="s">
        <v>63</v>
      </c>
      <c r="B24" s="56">
        <v>167</v>
      </c>
      <c r="C24" s="36">
        <v>3061</v>
      </c>
      <c r="D24" s="36">
        <v>1604</v>
      </c>
      <c r="E24" s="79">
        <v>1457</v>
      </c>
      <c r="F24" s="95">
        <f t="shared" si="0"/>
        <v>18.32934131736527</v>
      </c>
      <c r="G24" s="58">
        <v>246</v>
      </c>
      <c r="H24" s="59">
        <v>80</v>
      </c>
      <c r="I24" s="112">
        <v>166</v>
      </c>
      <c r="J24" s="57">
        <f t="shared" si="1"/>
        <v>12.44308943089431</v>
      </c>
    </row>
    <row r="25" spans="1:10" ht="15">
      <c r="A25" s="41" t="s">
        <v>64</v>
      </c>
      <c r="B25" s="56">
        <v>19</v>
      </c>
      <c r="C25" s="36">
        <v>94</v>
      </c>
      <c r="D25" s="36">
        <v>44</v>
      </c>
      <c r="E25" s="79">
        <v>50</v>
      </c>
      <c r="F25" s="95">
        <f t="shared" si="0"/>
        <v>4.947368421052632</v>
      </c>
      <c r="G25" s="58">
        <v>32</v>
      </c>
      <c r="H25" s="58">
        <v>11</v>
      </c>
      <c r="I25" s="112">
        <v>21</v>
      </c>
      <c r="J25" s="57">
        <f t="shared" si="1"/>
        <v>2.9375</v>
      </c>
    </row>
    <row r="26" spans="1:10" ht="15">
      <c r="A26" s="41" t="s">
        <v>42</v>
      </c>
      <c r="B26" s="56">
        <v>81</v>
      </c>
      <c r="C26" s="36">
        <v>1854</v>
      </c>
      <c r="D26" s="36">
        <v>948</v>
      </c>
      <c r="E26" s="79">
        <v>906</v>
      </c>
      <c r="F26" s="95">
        <f t="shared" si="0"/>
        <v>22.88888888888889</v>
      </c>
      <c r="G26" s="58">
        <v>127</v>
      </c>
      <c r="H26" s="58">
        <v>19</v>
      </c>
      <c r="I26" s="112">
        <v>108</v>
      </c>
      <c r="J26" s="57">
        <f t="shared" si="1"/>
        <v>14.598425196850394</v>
      </c>
    </row>
    <row r="27" spans="1:10" s="45" customFormat="1" ht="15">
      <c r="A27" s="41" t="s">
        <v>83</v>
      </c>
      <c r="B27" s="56">
        <v>91</v>
      </c>
      <c r="C27" s="36">
        <v>1451</v>
      </c>
      <c r="D27" s="36">
        <v>727</v>
      </c>
      <c r="E27" s="79">
        <v>724</v>
      </c>
      <c r="F27" s="95">
        <f t="shared" si="0"/>
        <v>15.945054945054945</v>
      </c>
      <c r="G27" s="58">
        <v>135</v>
      </c>
      <c r="H27" s="58">
        <v>51</v>
      </c>
      <c r="I27" s="112">
        <v>84</v>
      </c>
      <c r="J27" s="57">
        <f t="shared" si="1"/>
        <v>10.748148148148148</v>
      </c>
    </row>
    <row r="28" spans="1:10" ht="15">
      <c r="A28" s="41" t="s">
        <v>43</v>
      </c>
      <c r="B28" s="56">
        <v>134</v>
      </c>
      <c r="C28" s="36">
        <v>2124</v>
      </c>
      <c r="D28" s="36">
        <v>1070</v>
      </c>
      <c r="E28" s="79">
        <v>1054</v>
      </c>
      <c r="F28" s="95">
        <f t="shared" si="0"/>
        <v>15.850746268656716</v>
      </c>
      <c r="G28" s="58">
        <v>184</v>
      </c>
      <c r="H28" s="58">
        <v>66</v>
      </c>
      <c r="I28" s="112">
        <v>118</v>
      </c>
      <c r="J28" s="57">
        <f t="shared" si="1"/>
        <v>11.543478260869565</v>
      </c>
    </row>
    <row r="29" spans="1:10" ht="15">
      <c r="A29" s="41" t="s">
        <v>65</v>
      </c>
      <c r="B29" s="56">
        <v>17</v>
      </c>
      <c r="C29" s="36">
        <v>249</v>
      </c>
      <c r="D29" s="36">
        <v>129</v>
      </c>
      <c r="E29" s="79">
        <v>120</v>
      </c>
      <c r="F29" s="95">
        <f t="shared" si="0"/>
        <v>14.647058823529411</v>
      </c>
      <c r="G29" s="58">
        <v>26</v>
      </c>
      <c r="H29" s="58">
        <v>10</v>
      </c>
      <c r="I29" s="112">
        <v>16</v>
      </c>
      <c r="J29" s="57">
        <f t="shared" si="1"/>
        <v>9.576923076923077</v>
      </c>
    </row>
    <row r="30" spans="1:10" ht="15">
      <c r="A30" s="40" t="s">
        <v>48</v>
      </c>
      <c r="B30" s="91">
        <f>SUM(B6:B29)</f>
        <v>3577</v>
      </c>
      <c r="C30" s="92">
        <f>SUM(C6:C29)</f>
        <v>68506</v>
      </c>
      <c r="D30" s="91">
        <f>SUM(D6:D29)</f>
        <v>35719</v>
      </c>
      <c r="E30" s="91">
        <f>SUM(E6:E29)</f>
        <v>32787</v>
      </c>
      <c r="F30" s="96">
        <f t="shared" si="0"/>
        <v>19.151803187028236</v>
      </c>
      <c r="G30" s="91">
        <f>SUM(G6:G29)</f>
        <v>5147</v>
      </c>
      <c r="H30" s="91">
        <f>SUM(H6:H29)</f>
        <v>1045</v>
      </c>
      <c r="I30" s="91">
        <f>SUM(I6:I29)</f>
        <v>4102</v>
      </c>
      <c r="J30" s="93">
        <f t="shared" si="1"/>
        <v>13.30988925587721</v>
      </c>
    </row>
    <row r="31" spans="3:10" ht="15">
      <c r="C31" s="45"/>
      <c r="D31" s="45"/>
      <c r="E31" s="45"/>
      <c r="F31" s="45"/>
      <c r="G31" s="45"/>
      <c r="H31" s="45"/>
      <c r="I31" s="45"/>
      <c r="J31" s="45"/>
    </row>
    <row r="33" ht="15">
      <c r="J33" s="94"/>
    </row>
  </sheetData>
  <sheetProtection/>
  <mergeCells count="7">
    <mergeCell ref="A4:A5"/>
    <mergeCell ref="B4:B5"/>
    <mergeCell ref="C4:E4"/>
    <mergeCell ref="F4:F5"/>
    <mergeCell ref="G4:I4"/>
    <mergeCell ref="J4:J5"/>
    <mergeCell ref="A1:J3"/>
  </mergeCells>
  <printOptions/>
  <pageMargins left="0.7" right="0.7" top="0.75" bottom="0.75" header="0.3" footer="0.3"/>
  <pageSetup fitToHeight="0" fitToWidth="1" horizontalDpi="600" verticalDpi="600" orientation="landscape" scale="96" r:id="rId1"/>
  <ignoredErrors>
    <ignoredError sqref="F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42.00390625" style="0" customWidth="1"/>
    <col min="2" max="2" width="15.140625" style="0" customWidth="1"/>
    <col min="3" max="3" width="16.140625" style="0" customWidth="1"/>
    <col min="4" max="4" width="16.00390625" style="0" customWidth="1"/>
  </cols>
  <sheetData>
    <row r="1" spans="1:4" ht="15">
      <c r="A1" s="114" t="s">
        <v>86</v>
      </c>
      <c r="B1" s="114"/>
      <c r="C1" s="114"/>
      <c r="D1" s="114"/>
    </row>
    <row r="2" spans="1:12" ht="31.5" customHeight="1">
      <c r="A2" s="114"/>
      <c r="B2" s="114"/>
      <c r="C2" s="114"/>
      <c r="D2" s="114"/>
      <c r="E2" s="42"/>
      <c r="F2" s="42"/>
      <c r="G2" s="42"/>
      <c r="H2" s="42"/>
      <c r="I2" s="45"/>
      <c r="J2" s="45"/>
      <c r="K2" s="45"/>
      <c r="L2" s="45"/>
    </row>
    <row r="3" spans="1:4" ht="15">
      <c r="A3" s="113"/>
      <c r="B3" s="113"/>
      <c r="C3" s="113"/>
      <c r="D3" s="113"/>
    </row>
    <row r="4" spans="1:4" ht="15">
      <c r="A4" s="43" t="s">
        <v>74</v>
      </c>
      <c r="B4" s="52" t="s">
        <v>44</v>
      </c>
      <c r="C4" s="52" t="s">
        <v>47</v>
      </c>
      <c r="D4" s="52" t="s">
        <v>46</v>
      </c>
    </row>
    <row r="5" spans="1:4" ht="15">
      <c r="A5" s="53" t="s">
        <v>68</v>
      </c>
      <c r="B5" s="60">
        <v>829</v>
      </c>
      <c r="C5" s="60">
        <v>543</v>
      </c>
      <c r="D5" s="60">
        <v>286</v>
      </c>
    </row>
    <row r="6" spans="1:4" ht="15">
      <c r="A6" s="53" t="s">
        <v>69</v>
      </c>
      <c r="B6" s="60">
        <v>75</v>
      </c>
      <c r="C6" s="60">
        <v>47</v>
      </c>
      <c r="D6" s="60">
        <v>28</v>
      </c>
    </row>
    <row r="7" spans="1:4" ht="15">
      <c r="A7" s="53" t="s">
        <v>70</v>
      </c>
      <c r="B7" s="60">
        <v>123</v>
      </c>
      <c r="C7" s="60">
        <v>77</v>
      </c>
      <c r="D7" s="60">
        <v>46</v>
      </c>
    </row>
    <row r="8" spans="1:4" ht="15">
      <c r="A8" s="44" t="s">
        <v>48</v>
      </c>
      <c r="B8" s="48">
        <f>B5+B6+B7</f>
        <v>1027</v>
      </c>
      <c r="C8" s="48">
        <f>C5+C6+C7</f>
        <v>667</v>
      </c>
      <c r="D8" s="48">
        <f>D5+D6+D7</f>
        <v>360</v>
      </c>
    </row>
    <row r="13" spans="1:12" ht="15.75" customHeight="1">
      <c r="A13" s="55"/>
      <c r="B13" s="55"/>
      <c r="C13" s="55"/>
      <c r="D13" s="55"/>
      <c r="E13" s="55"/>
      <c r="F13" s="55"/>
      <c r="G13" s="45"/>
      <c r="H13" s="45"/>
      <c r="I13" s="45"/>
      <c r="J13" s="45"/>
      <c r="K13" s="45"/>
      <c r="L13" s="45"/>
    </row>
    <row r="14" spans="4:12" ht="15">
      <c r="D14" s="45"/>
      <c r="E14" s="54"/>
      <c r="F14" s="54"/>
      <c r="G14" s="54"/>
      <c r="H14" s="54"/>
      <c r="I14" s="54"/>
      <c r="J14" s="54"/>
      <c r="K14" s="54"/>
      <c r="L14" s="54"/>
    </row>
    <row r="17" ht="15">
      <c r="G17" s="45"/>
    </row>
  </sheetData>
  <sheetProtection/>
  <mergeCells count="1">
    <mergeCell ref="A1:D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18.140625" style="0" customWidth="1"/>
    <col min="2" max="2" width="21.140625" style="0" customWidth="1"/>
    <col min="3" max="3" width="22.140625" style="0" customWidth="1"/>
    <col min="4" max="4" width="18.421875" style="0" customWidth="1"/>
  </cols>
  <sheetData>
    <row r="1" spans="1:4" ht="15">
      <c r="A1" s="114" t="s">
        <v>87</v>
      </c>
      <c r="B1" s="114"/>
      <c r="C1" s="114"/>
      <c r="D1" s="114"/>
    </row>
    <row r="2" spans="1:4" ht="47.25" customHeight="1">
      <c r="A2" s="114"/>
      <c r="B2" s="114"/>
      <c r="C2" s="114"/>
      <c r="D2" s="114"/>
    </row>
    <row r="3" spans="1:4" s="45" customFormat="1" ht="15" customHeight="1">
      <c r="A3" s="113"/>
      <c r="B3" s="113"/>
      <c r="C3" s="113"/>
      <c r="D3" s="113"/>
    </row>
    <row r="4" spans="1:4" ht="15" customHeight="1">
      <c r="A4" s="104" t="s">
        <v>45</v>
      </c>
      <c r="B4" s="109" t="s">
        <v>75</v>
      </c>
      <c r="C4" s="110"/>
      <c r="D4" s="111"/>
    </row>
    <row r="5" spans="1:4" ht="15" customHeight="1">
      <c r="A5" s="104"/>
      <c r="B5" s="46" t="s">
        <v>71</v>
      </c>
      <c r="C5" s="46" t="s">
        <v>72</v>
      </c>
      <c r="D5" s="46" t="s">
        <v>73</v>
      </c>
    </row>
    <row r="6" spans="1:4" ht="15">
      <c r="A6" s="41" t="s">
        <v>27</v>
      </c>
      <c r="B6" s="60">
        <v>3</v>
      </c>
      <c r="C6" s="60" t="s">
        <v>24</v>
      </c>
      <c r="D6" s="60" t="s">
        <v>24</v>
      </c>
    </row>
    <row r="7" spans="1:4" ht="15">
      <c r="A7" s="41" t="s">
        <v>28</v>
      </c>
      <c r="B7" s="60">
        <v>86</v>
      </c>
      <c r="C7" s="60" t="s">
        <v>24</v>
      </c>
      <c r="D7" s="60" t="s">
        <v>24</v>
      </c>
    </row>
    <row r="8" spans="1:4" ht="15">
      <c r="A8" s="41" t="s">
        <v>29</v>
      </c>
      <c r="B8" s="60">
        <v>40</v>
      </c>
      <c r="C8" s="60">
        <v>15</v>
      </c>
      <c r="D8" s="60" t="s">
        <v>24</v>
      </c>
    </row>
    <row r="9" spans="1:4" ht="15">
      <c r="A9" s="41" t="s">
        <v>30</v>
      </c>
      <c r="B9" s="60">
        <v>57</v>
      </c>
      <c r="C9" s="60">
        <v>6</v>
      </c>
      <c r="D9" s="60" t="s">
        <v>24</v>
      </c>
    </row>
    <row r="10" spans="1:4" ht="15">
      <c r="A10" s="41" t="s">
        <v>31</v>
      </c>
      <c r="B10" s="60">
        <v>19</v>
      </c>
      <c r="C10" s="60" t="s">
        <v>24</v>
      </c>
      <c r="D10" s="60" t="s">
        <v>24</v>
      </c>
    </row>
    <row r="11" spans="1:4" ht="15">
      <c r="A11" s="41" t="s">
        <v>32</v>
      </c>
      <c r="B11" s="60">
        <v>7</v>
      </c>
      <c r="C11" s="60" t="s">
        <v>24</v>
      </c>
      <c r="D11" s="60" t="s">
        <v>24</v>
      </c>
    </row>
    <row r="12" spans="1:4" ht="15">
      <c r="A12" s="41" t="s">
        <v>33</v>
      </c>
      <c r="B12" s="60">
        <v>16</v>
      </c>
      <c r="C12" s="60" t="s">
        <v>24</v>
      </c>
      <c r="D12" s="60" t="s">
        <v>24</v>
      </c>
    </row>
    <row r="13" spans="1:7" ht="15">
      <c r="A13" s="41" t="s">
        <v>34</v>
      </c>
      <c r="B13" s="60">
        <v>6</v>
      </c>
      <c r="C13" s="60" t="s">
        <v>24</v>
      </c>
      <c r="D13" s="60" t="s">
        <v>24</v>
      </c>
      <c r="G13" s="45"/>
    </row>
    <row r="14" spans="1:4" ht="15">
      <c r="A14" s="41" t="s">
        <v>35</v>
      </c>
      <c r="B14" s="60">
        <v>56</v>
      </c>
      <c r="C14" s="60">
        <v>22</v>
      </c>
      <c r="D14" s="60" t="s">
        <v>24</v>
      </c>
    </row>
    <row r="15" spans="1:4" ht="15">
      <c r="A15" s="41" t="s">
        <v>67</v>
      </c>
      <c r="B15" s="60">
        <v>17</v>
      </c>
      <c r="C15" s="60" t="s">
        <v>24</v>
      </c>
      <c r="D15" s="60" t="s">
        <v>24</v>
      </c>
    </row>
    <row r="16" spans="1:4" ht="15">
      <c r="A16" s="41" t="s">
        <v>36</v>
      </c>
      <c r="B16" s="60">
        <v>18</v>
      </c>
      <c r="C16" s="60">
        <v>6</v>
      </c>
      <c r="D16" s="60">
        <v>14</v>
      </c>
    </row>
    <row r="17" spans="1:4" ht="15">
      <c r="A17" s="41" t="s">
        <v>37</v>
      </c>
      <c r="B17" s="60">
        <v>8</v>
      </c>
      <c r="C17" s="60" t="s">
        <v>24</v>
      </c>
      <c r="D17" s="60" t="s">
        <v>24</v>
      </c>
    </row>
    <row r="18" spans="1:4" ht="15">
      <c r="A18" s="41" t="s">
        <v>62</v>
      </c>
      <c r="B18" s="60">
        <v>92</v>
      </c>
      <c r="C18" s="60">
        <v>19</v>
      </c>
      <c r="D18" s="60" t="s">
        <v>24</v>
      </c>
    </row>
    <row r="19" spans="1:4" ht="15">
      <c r="A19" s="41" t="s">
        <v>38</v>
      </c>
      <c r="B19" s="60">
        <v>4</v>
      </c>
      <c r="C19" s="60" t="s">
        <v>24</v>
      </c>
      <c r="D19" s="60" t="s">
        <v>24</v>
      </c>
    </row>
    <row r="20" spans="1:4" ht="15">
      <c r="A20" s="41" t="s">
        <v>39</v>
      </c>
      <c r="B20" s="60">
        <v>9</v>
      </c>
      <c r="C20" s="60" t="s">
        <v>24</v>
      </c>
      <c r="D20" s="60" t="s">
        <v>24</v>
      </c>
    </row>
    <row r="21" spans="1:4" ht="15">
      <c r="A21" s="41" t="s">
        <v>66</v>
      </c>
      <c r="B21" s="60">
        <v>6</v>
      </c>
      <c r="C21" s="60" t="s">
        <v>24</v>
      </c>
      <c r="D21" s="60" t="s">
        <v>24</v>
      </c>
    </row>
    <row r="22" spans="1:4" ht="15">
      <c r="A22" s="41" t="s">
        <v>40</v>
      </c>
      <c r="B22" s="60">
        <v>26</v>
      </c>
      <c r="C22" s="60">
        <v>7</v>
      </c>
      <c r="D22" s="60" t="s">
        <v>24</v>
      </c>
    </row>
    <row r="23" spans="1:4" ht="15">
      <c r="A23" s="41" t="s">
        <v>41</v>
      </c>
      <c r="B23" s="60">
        <v>249</v>
      </c>
      <c r="C23" s="60" t="s">
        <v>24</v>
      </c>
      <c r="D23" s="60">
        <v>109</v>
      </c>
    </row>
    <row r="24" spans="1:4" ht="15">
      <c r="A24" s="41" t="s">
        <v>63</v>
      </c>
      <c r="B24" s="60">
        <v>41</v>
      </c>
      <c r="C24" s="60" t="s">
        <v>24</v>
      </c>
      <c r="D24" s="60" t="s">
        <v>24</v>
      </c>
    </row>
    <row r="25" spans="1:4" ht="15">
      <c r="A25" s="41" t="s">
        <v>64</v>
      </c>
      <c r="B25" s="60" t="s">
        <v>24</v>
      </c>
      <c r="C25" s="60" t="s">
        <v>24</v>
      </c>
      <c r="D25" s="60" t="s">
        <v>24</v>
      </c>
    </row>
    <row r="26" spans="1:4" ht="15">
      <c r="A26" s="41" t="s">
        <v>42</v>
      </c>
      <c r="B26" s="60">
        <v>6</v>
      </c>
      <c r="C26" s="60" t="s">
        <v>24</v>
      </c>
      <c r="D26" s="60" t="s">
        <v>24</v>
      </c>
    </row>
    <row r="27" spans="1:4" s="45" customFormat="1" ht="15">
      <c r="A27" s="41" t="s">
        <v>83</v>
      </c>
      <c r="B27" s="60">
        <v>12</v>
      </c>
      <c r="C27" s="60" t="s">
        <v>24</v>
      </c>
      <c r="D27" s="60" t="s">
        <v>24</v>
      </c>
    </row>
    <row r="28" spans="1:4" ht="15">
      <c r="A28" s="41" t="s">
        <v>43</v>
      </c>
      <c r="B28" s="60">
        <v>49</v>
      </c>
      <c r="C28" s="60" t="s">
        <v>24</v>
      </c>
      <c r="D28" s="60" t="s">
        <v>24</v>
      </c>
    </row>
    <row r="29" spans="1:4" ht="15">
      <c r="A29" s="41" t="s">
        <v>65</v>
      </c>
      <c r="B29" s="60">
        <v>2</v>
      </c>
      <c r="C29" s="60" t="s">
        <v>24</v>
      </c>
      <c r="D29" s="60" t="s">
        <v>24</v>
      </c>
    </row>
    <row r="30" spans="1:4" ht="15">
      <c r="A30" s="40" t="s">
        <v>48</v>
      </c>
      <c r="B30" s="47">
        <v>829</v>
      </c>
      <c r="C30" s="47">
        <v>75</v>
      </c>
      <c r="D30" s="47">
        <v>123</v>
      </c>
    </row>
  </sheetData>
  <sheetProtection/>
  <mergeCells count="3">
    <mergeCell ref="B4:D4"/>
    <mergeCell ref="A4:A5"/>
    <mergeCell ref="A1:D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2021-04-01T05:19:54Z</cp:lastPrinted>
  <dcterms:created xsi:type="dcterms:W3CDTF">2011-10-11T18:23:51Z</dcterms:created>
  <dcterms:modified xsi:type="dcterms:W3CDTF">2021-04-01T07:11:55Z</dcterms:modified>
  <cp:category/>
  <cp:version/>
  <cp:contentType/>
  <cp:contentStatus/>
</cp:coreProperties>
</file>