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70" windowHeight="32760" activeTab="0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<sst xmlns="http://schemas.openxmlformats.org/spreadsheetml/2006/main" count="250" uniqueCount="91">
  <si>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</si>
  <si>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</si>
  <si>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</si>
  <si>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</si>
  <si>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</si>
  <si>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</si>
  <si>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</si>
  <si>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</si>
  <si>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</si>
  <si>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</si>
  <si>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</si>
  <si>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</si>
  <si>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</si>
  <si>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</si>
  <si>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</si>
  <si>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</si>
  <si>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</si>
  <si>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</si>
  <si>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</si>
  <si>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</si>
  <si>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</si>
  <si>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</si>
  <si>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</si>
  <si>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</si>
  <si>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</si>
  <si>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</si>
  <si>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</si>
  <si>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</si>
  <si>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</si>
  <si>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</si>
  <si>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</si>
  <si>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Odjeljenja</t>
  </si>
  <si>
    <t>Učenici</t>
  </si>
  <si>
    <t>Nastavnici</t>
  </si>
  <si>
    <t>-</t>
  </si>
  <si>
    <t>PETNJICA</t>
  </si>
  <si>
    <t xml:space="preserve">GUSINJE </t>
  </si>
  <si>
    <t xml:space="preserve">CRNA GORA 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</si>
  <si>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</si>
  <si>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</si>
  <si>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</si>
  <si>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</si>
  <si>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</si>
  <si>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</si>
  <si>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</si>
  <si>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</si>
  <si>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</si>
  <si>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</si>
  <si>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</si>
  <si>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</si>
  <si>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</si>
  <si>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</si>
  <si>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</si>
  <si>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</si>
  <si>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</si>
  <si>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</si>
  <si>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</si>
  <si>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</si>
  <si>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</si>
  <si>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</si>
  <si>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</si>
  <si>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</si>
  <si>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</si>
  <si>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</si>
  <si>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</si>
  <si>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</si>
  <si>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</si>
  <si>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</si>
  <si>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</si>
  <si>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</si>
  <si>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</si>
  <si>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</si>
  <si>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</si>
  <si>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Upisali osnovno obrazovanje u:</t>
  </si>
  <si>
    <t>redovnim odjeljenjima</t>
  </si>
  <si>
    <t>posebnim odjeljenjima</t>
  </si>
  <si>
    <t>resursnim centrima</t>
  </si>
  <si>
    <t>ISCED  1</t>
  </si>
  <si>
    <t>ISCED 2</t>
  </si>
  <si>
    <t>ISCED 1</t>
  </si>
  <si>
    <t>TUZI</t>
  </si>
  <si>
    <t>Tuzi</t>
  </si>
  <si>
    <t>Broj učenika po 
nastavniku</t>
  </si>
  <si>
    <t xml:space="preserve">Broj učenika
 po odjeljenju </t>
  </si>
  <si>
    <t>Tabela 1. Učenici osnovnih škola po razredima, polu i opštinama - početak školske 2020/2021. godine -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</si>
  <si>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2020/2021. godine -</t>
    </r>
  </si>
  <si>
    <t>Tabela 2. Odjeljenja, učenici i nastavnici u osnovnim školama
 - početak školske 2020/2021. godine -</t>
  </si>
  <si>
    <t xml:space="preserve"> svega</t>
  </si>
  <si>
    <t>svega</t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</si>
  <si>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2020/2021. godine -</t>
    </r>
  </si>
  <si>
    <t>Tabela 4. Učenici sa posebnim obrazovnim potrebama  koji su upisali osnovno obrazovanje u osnovnim školama (redovna odjeljenja i posebna odjeljenja) i resursnim centrima - početak školske 2020/2021. godine -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</si>
</sst>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0.0"/>
    <numFmt numFmtId="20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>
        <color indexed="63"/>
      </top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0" fontId="41" fillId="33" borderId="11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1" fillId="33" borderId="12" xfId="0" applyFont="1" applyFill="1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/>
    </xf>
    <xf numFmtId="0" fontId="1" fillId="0" borderId="13" xfId="55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25" fillId="0" borderId="11" xfId="0" applyFont="1" applyFill="1" applyBorder="1" applyAlignment="1">
      <alignment horizontal="right" wrapText="1"/>
    </xf>
    <xf numFmtId="202" fontId="0" fillId="0" borderId="0" xfId="0" applyNumberFormat="1" applyAlignment="1">
      <alignment/>
    </xf>
    <xf numFmtId="0" fontId="1" fillId="0" borderId="13" xfId="55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0" fillId="0" borderId="14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41" fillId="0" borderId="14" xfId="0" applyFont="1" applyFill="1" applyBorder="1" applyAlignment="1">
      <alignment horizontal="right" wrapText="1"/>
    </xf>
    <xf numFmtId="0" fontId="41" fillId="33" borderId="16" xfId="0" applyFont="1" applyFill="1" applyBorder="1" applyAlignment="1">
      <alignment horizontal="center" vertical="top" wrapText="1"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 vertical="top"/>
    </xf>
    <xf numFmtId="0" fontId="1" fillId="0" borderId="21" xfId="55" applyFont="1" applyFill="1" applyBorder="1" applyAlignment="1">
      <alignment horizontal="right" wrapText="1"/>
      <protection/>
    </xf>
    <xf numFmtId="0" fontId="25" fillId="0" borderId="15" xfId="0" applyFont="1" applyFill="1" applyBorder="1" applyAlignment="1">
      <alignment horizontal="right" wrapText="1"/>
    </xf>
    <xf numFmtId="0" fontId="25" fillId="0" borderId="2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1" fillId="0" borderId="12" xfId="55" applyFont="1" applyFill="1" applyBorder="1" applyAlignment="1">
      <alignment horizontal="right" wrapText="1"/>
      <protection/>
    </xf>
    <xf numFmtId="202" fontId="25" fillId="0" borderId="12" xfId="0" applyNumberFormat="1" applyFont="1" applyFill="1" applyBorder="1" applyAlignment="1">
      <alignment horizontal="right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202" fontId="25" fillId="0" borderId="12" xfId="0" applyNumberFormat="1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right"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26" fillId="33" borderId="12" xfId="0" applyFont="1" applyFill="1" applyBorder="1" applyAlignment="1">
      <alignment horizontal="right" wrapText="1"/>
    </xf>
    <xf numFmtId="202" fontId="26" fillId="33" borderId="12" xfId="0" applyNumberFormat="1" applyFont="1" applyFill="1" applyBorder="1" applyAlignment="1">
      <alignment horizontal="center"/>
    </xf>
    <xf numFmtId="202" fontId="26" fillId="33" borderId="12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202" fontId="0" fillId="0" borderId="0" xfId="0" applyNumberFormat="1" applyBorder="1" applyAlignment="1">
      <alignment/>
    </xf>
    <xf numFmtId="0" fontId="25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24" xfId="0" applyNumberFormat="1" applyFont="1" applyBorder="1" applyAlignment="1">
      <alignment/>
    </xf>
    <xf numFmtId="0" fontId="41" fillId="0" borderId="12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41" fillId="33" borderId="25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41" fillId="0" borderId="27" xfId="0" applyFont="1" applyBorder="1" applyAlignment="1">
      <alignment/>
    </xf>
    <xf numFmtId="0" fontId="41" fillId="33" borderId="28" xfId="0" applyFont="1" applyFill="1" applyBorder="1" applyAlignment="1">
      <alignment wrapText="1"/>
    </xf>
    <xf numFmtId="0" fontId="0" fillId="33" borderId="29" xfId="0" applyFill="1" applyBorder="1" applyAlignment="1">
      <alignment/>
    </xf>
    <xf numFmtId="0" fontId="0" fillId="0" borderId="0" xfId="0" applyNumberFormat="1" applyBorder="1" applyAlignment="1">
      <alignment/>
    </xf>
    <xf numFmtId="0" fontId="41" fillId="33" borderId="27" xfId="0" applyFont="1" applyFill="1" applyBorder="1" applyAlignment="1">
      <alignment wrapText="1"/>
    </xf>
    <xf numFmtId="0" fontId="41" fillId="0" borderId="30" xfId="0" applyFont="1" applyFill="1" applyBorder="1" applyAlignment="1">
      <alignment horizontal="right" wrapText="1"/>
    </xf>
    <xf numFmtId="0" fontId="41" fillId="0" borderId="31" xfId="0" applyFont="1" applyFill="1" applyBorder="1" applyAlignment="1">
      <alignment horizontal="right" wrapText="1"/>
    </xf>
    <xf numFmtId="0" fontId="41" fillId="0" borderId="32" xfId="0" applyFont="1" applyFill="1" applyBorder="1" applyAlignment="1">
      <alignment horizontal="right" wrapText="1"/>
    </xf>
    <xf numFmtId="0" fontId="0" fillId="0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5" xfId="0" applyFill="1" applyBorder="1" applyAlignment="1">
      <alignment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41" fillId="0" borderId="41" xfId="0" applyFont="1" applyFill="1" applyBorder="1" applyAlignment="1">
      <alignment wrapText="1"/>
    </xf>
    <xf numFmtId="0" fontId="41" fillId="0" borderId="28" xfId="0" applyFont="1" applyFill="1" applyBorder="1" applyAlignment="1">
      <alignment wrapText="1"/>
    </xf>
    <xf numFmtId="0" fontId="41" fillId="0" borderId="42" xfId="0" applyFont="1" applyFill="1" applyBorder="1" applyAlignment="1">
      <alignment wrapText="1"/>
    </xf>
    <xf numFmtId="0" fontId="41" fillId="0" borderId="43" xfId="0" applyFont="1" applyFill="1" applyBorder="1" applyAlignment="1">
      <alignment horizontal="right" wrapText="1"/>
    </xf>
    <xf numFmtId="0" fontId="41" fillId="0" borderId="22" xfId="0" applyFont="1" applyFill="1" applyBorder="1" applyAlignment="1">
      <alignment horizontal="right" wrapText="1"/>
    </xf>
    <xf numFmtId="0" fontId="41" fillId="0" borderId="38" xfId="0" applyFont="1" applyBorder="1" applyAlignment="1">
      <alignment wrapText="1"/>
    </xf>
    <xf numFmtId="0" fontId="41" fillId="0" borderId="40" xfId="0" applyFont="1" applyBorder="1" applyAlignment="1">
      <alignment wrapText="1"/>
    </xf>
    <xf numFmtId="0" fontId="41" fillId="0" borderId="44" xfId="0" applyFont="1" applyBorder="1" applyAlignment="1">
      <alignment wrapText="1"/>
    </xf>
    <xf numFmtId="0" fontId="4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/>
    </xf>
    <xf numFmtId="0" fontId="1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right" vertical="top"/>
    </xf>
    <xf numFmtId="0" fontId="46" fillId="0" borderId="0" xfId="0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/>
    </xf>
    <xf numFmtId="202" fontId="43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Border="1" applyAlignment="1">
      <alignment horizontal="center" vertical="top" wrapText="1"/>
    </xf>
    <xf numFmtId="202" fontId="25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1" fillId="33" borderId="45" xfId="0" applyFont="1" applyFill="1" applyBorder="1" applyAlignment="1">
      <alignment horizontal="left" wrapText="1"/>
    </xf>
    <xf numFmtId="0" fontId="41" fillId="33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0" fontId="41" fillId="33" borderId="28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1" fillId="33" borderId="15" xfId="56" applyFont="1" applyFill="1" applyBorder="1" applyAlignment="1">
      <alignment horizontal="left" vertical="center" wrapText="1"/>
      <protection/>
    </xf>
    <xf numFmtId="0" fontId="1" fillId="33" borderId="14" xfId="56" applyFont="1" applyFill="1" applyBorder="1" applyAlignment="1">
      <alignment horizontal="left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20.8515625" style="0" customWidth="1"/>
    <col min="2" max="2" width="9.140625" style="0" customWidth="1"/>
    <col min="3" max="3" width="7.57421875" style="0" customWidth="1"/>
    <col min="4" max="4" width="8.421875" style="0" customWidth="1"/>
    <col min="5" max="6" width="7.421875" style="0" customWidth="1"/>
    <col min="7" max="7" width="8.28125" style="0" customWidth="1"/>
    <col min="8" max="8" width="9.57421875" style="40" customWidth="1"/>
    <col min="9" max="9" width="7.57421875" style="0" customWidth="1"/>
    <col min="10" max="10" width="9.00390625" style="0" customWidth="1"/>
    <col min="11" max="11" width="9.140625" style="0" customWidth="1"/>
    <col min="12" max="12" width="8.8515625" style="0" customWidth="1"/>
    <col min="13" max="13" width="9.28125" style="0" customWidth="1"/>
    <col min="14" max="14" width="8.28125" style="40" customWidth="1"/>
    <col min="15" max="15" width="9.8515625" style="0" customWidth="1"/>
    <col min="16" max="16" width="5.00390625" style="0" customWidth="1"/>
    <col min="17" max="17" width="8.00390625" style="0" customWidth="1"/>
    <col min="18" max="18" width="9.57421875" style="0" customWidth="1"/>
    <col min="19" max="19" width="10.28125" style="0" customWidth="1"/>
    <col min="20" max="20" width="11.00390625" style="40" customWidth="1"/>
    <col min="21" max="21" width="9.140625" style="40" customWidth="1"/>
  </cols>
  <sheetData>
    <row r="1" spans="1:14" ht="15" customHeight="1">
      <c r="A1" s="144" t="s">
        <v>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N1" s="96"/>
    </row>
    <row r="2" spans="1:20" ht="21.7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N2" s="96"/>
      <c r="O2" s="96"/>
      <c r="P2" s="96"/>
      <c r="Q2" s="96"/>
      <c r="R2" s="96"/>
      <c r="S2" s="96"/>
      <c r="T2" s="96"/>
    </row>
    <row r="3" spans="1:20" ht="26.25" customHeight="1" thickBot="1">
      <c r="A3" s="57" t="s">
        <v>38</v>
      </c>
      <c r="B3" s="58" t="s">
        <v>0</v>
      </c>
      <c r="C3" s="58" t="s">
        <v>1</v>
      </c>
      <c r="D3" s="58" t="s">
        <v>2</v>
      </c>
      <c r="E3" s="58" t="s">
        <v>3</v>
      </c>
      <c r="F3" s="58" t="s">
        <v>4</v>
      </c>
      <c r="G3" s="58" t="s">
        <v>5</v>
      </c>
      <c r="H3" s="58" t="s">
        <v>77</v>
      </c>
      <c r="I3" s="58" t="s">
        <v>6</v>
      </c>
      <c r="J3" s="58" t="s">
        <v>7</v>
      </c>
      <c r="K3" s="58" t="s">
        <v>8</v>
      </c>
      <c r="L3" s="58" t="s">
        <v>9</v>
      </c>
      <c r="M3" s="59" t="s">
        <v>78</v>
      </c>
      <c r="N3" s="94"/>
      <c r="O3" s="94"/>
      <c r="P3" s="94"/>
      <c r="Q3" s="94"/>
      <c r="R3" s="94"/>
      <c r="S3" s="94"/>
      <c r="T3" s="94"/>
    </row>
    <row r="4" spans="1:20" ht="18" customHeight="1">
      <c r="A4" s="98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99"/>
      <c r="N4" s="96"/>
      <c r="O4" s="127"/>
      <c r="P4" s="127"/>
      <c r="Q4" s="127"/>
      <c r="R4" s="127"/>
      <c r="S4" s="95"/>
      <c r="T4" s="96"/>
    </row>
    <row r="5" spans="1:20" ht="18" customHeight="1">
      <c r="A5" s="116" t="s">
        <v>87</v>
      </c>
      <c r="B5" s="54">
        <f>+C5+D5+E5+F5+G5+I5+J5+K5+L5</f>
        <v>379</v>
      </c>
      <c r="C5" s="91">
        <v>45</v>
      </c>
      <c r="D5" s="52">
        <v>37</v>
      </c>
      <c r="E5" s="93">
        <v>44</v>
      </c>
      <c r="F5" s="93">
        <v>46</v>
      </c>
      <c r="G5" s="93">
        <v>34</v>
      </c>
      <c r="H5" s="54">
        <f>+C5+D5+E5+F5+G5</f>
        <v>206</v>
      </c>
      <c r="I5" s="52">
        <v>38</v>
      </c>
      <c r="J5" s="52">
        <v>50</v>
      </c>
      <c r="K5" s="52">
        <v>42</v>
      </c>
      <c r="L5" s="52">
        <v>43</v>
      </c>
      <c r="M5" s="100">
        <f>+I5+J5+K5+L5</f>
        <v>173</v>
      </c>
      <c r="N5" s="95"/>
      <c r="O5" s="69"/>
      <c r="P5" s="128"/>
      <c r="Q5" s="128"/>
      <c r="R5" s="128"/>
      <c r="S5" s="128"/>
      <c r="T5" s="95"/>
    </row>
    <row r="6" spans="1:20" ht="18" customHeight="1">
      <c r="A6" s="117" t="s">
        <v>64</v>
      </c>
      <c r="B6" s="54">
        <f>C6+D6+E6+F6+G6+I6+J6+K6+L6</f>
        <v>201</v>
      </c>
      <c r="C6" s="92">
        <v>27</v>
      </c>
      <c r="D6" s="53">
        <v>25</v>
      </c>
      <c r="E6" s="92">
        <v>22</v>
      </c>
      <c r="F6" s="92">
        <v>20</v>
      </c>
      <c r="G6" s="92">
        <v>21</v>
      </c>
      <c r="H6" s="54">
        <f aca="true" t="shared" si="0" ref="H6:H15">+C6+D6+E6+F6+G6</f>
        <v>115</v>
      </c>
      <c r="I6" s="53">
        <v>18</v>
      </c>
      <c r="J6" s="53">
        <v>22</v>
      </c>
      <c r="K6" s="53">
        <v>22</v>
      </c>
      <c r="L6" s="61">
        <v>24</v>
      </c>
      <c r="M6" s="100">
        <f aca="true" t="shared" si="1" ref="M6:M11">+I6+J6+K6+L6</f>
        <v>86</v>
      </c>
      <c r="N6" s="95"/>
      <c r="O6" s="69"/>
      <c r="P6" s="128"/>
      <c r="Q6" s="128"/>
      <c r="R6" s="128"/>
      <c r="S6" s="128"/>
      <c r="T6" s="95"/>
    </row>
    <row r="7" spans="1:20" ht="18" customHeight="1">
      <c r="A7" s="118" t="s">
        <v>63</v>
      </c>
      <c r="B7" s="54">
        <f>C7+D7+E7+F7+G7+I7+J7+K7+L7</f>
        <v>178</v>
      </c>
      <c r="C7" s="92">
        <v>18</v>
      </c>
      <c r="D7" s="27">
        <v>12</v>
      </c>
      <c r="E7" s="92">
        <v>22</v>
      </c>
      <c r="F7" s="92">
        <v>26</v>
      </c>
      <c r="G7" s="92">
        <v>13</v>
      </c>
      <c r="H7" s="54">
        <f t="shared" si="0"/>
        <v>91</v>
      </c>
      <c r="I7" s="27">
        <v>20</v>
      </c>
      <c r="J7" s="27">
        <v>28</v>
      </c>
      <c r="K7" s="27">
        <v>20</v>
      </c>
      <c r="L7" s="29">
        <v>19</v>
      </c>
      <c r="M7" s="100">
        <f t="shared" si="1"/>
        <v>87</v>
      </c>
      <c r="N7" s="95"/>
      <c r="O7" s="69"/>
      <c r="P7" s="128"/>
      <c r="Q7" s="128"/>
      <c r="R7" s="128"/>
      <c r="S7" s="128"/>
      <c r="T7" s="95"/>
    </row>
    <row r="8" spans="1:20" ht="18" customHeight="1">
      <c r="A8" s="101" t="s">
        <v>11</v>
      </c>
      <c r="B8" s="22"/>
      <c r="C8" s="22"/>
      <c r="D8" s="22"/>
      <c r="E8" s="22"/>
      <c r="F8" s="22"/>
      <c r="G8" s="22"/>
      <c r="H8" s="23"/>
      <c r="I8" s="22"/>
      <c r="J8" s="22"/>
      <c r="K8" s="22"/>
      <c r="L8" s="60"/>
      <c r="M8" s="102"/>
      <c r="N8" s="96"/>
      <c r="O8" s="130"/>
      <c r="P8" s="129"/>
      <c r="Q8" s="129"/>
      <c r="R8" s="129"/>
      <c r="S8" s="131"/>
      <c r="T8" s="96"/>
    </row>
    <row r="9" spans="1:20" ht="18" customHeight="1">
      <c r="A9" s="113" t="s">
        <v>87</v>
      </c>
      <c r="B9" s="54">
        <f>+C9+D9+E9+F9+G9+I9+J9+K9+L9</f>
        <v>4966</v>
      </c>
      <c r="C9" s="27">
        <v>574</v>
      </c>
      <c r="D9" s="27">
        <v>546</v>
      </c>
      <c r="E9" s="27">
        <v>572</v>
      </c>
      <c r="F9" s="27">
        <v>559</v>
      </c>
      <c r="G9" s="27">
        <v>576</v>
      </c>
      <c r="H9" s="54">
        <f>+C9+D9+E9+F9+G9</f>
        <v>2827</v>
      </c>
      <c r="I9" s="52">
        <v>576</v>
      </c>
      <c r="J9" s="52">
        <v>527</v>
      </c>
      <c r="K9" s="52">
        <v>524</v>
      </c>
      <c r="L9" s="52">
        <v>512</v>
      </c>
      <c r="M9" s="100">
        <f t="shared" si="1"/>
        <v>2139</v>
      </c>
      <c r="N9" s="95"/>
      <c r="O9" s="69"/>
      <c r="P9" s="128"/>
      <c r="Q9" s="128"/>
      <c r="R9" s="128"/>
      <c r="S9" s="128"/>
      <c r="T9" s="95"/>
    </row>
    <row r="10" spans="1:20" ht="18" customHeight="1">
      <c r="A10" s="114" t="s">
        <v>64</v>
      </c>
      <c r="B10" s="54">
        <f>+C10+D10+E10+F10+G10+I10+J10+K10+L10</f>
        <v>2620</v>
      </c>
      <c r="C10" s="46">
        <v>310</v>
      </c>
      <c r="D10" s="46">
        <v>289</v>
      </c>
      <c r="E10" s="46">
        <v>288</v>
      </c>
      <c r="F10" s="46">
        <v>302</v>
      </c>
      <c r="G10" s="46">
        <v>294</v>
      </c>
      <c r="H10" s="54">
        <f t="shared" si="0"/>
        <v>1483</v>
      </c>
      <c r="I10" s="53">
        <v>295</v>
      </c>
      <c r="J10" s="53">
        <v>285</v>
      </c>
      <c r="K10" s="53">
        <v>268</v>
      </c>
      <c r="L10" s="61">
        <v>289</v>
      </c>
      <c r="M10" s="100">
        <f t="shared" si="1"/>
        <v>1137</v>
      </c>
      <c r="N10" s="95"/>
      <c r="O10" s="69"/>
      <c r="P10" s="128"/>
      <c r="Q10" s="128"/>
      <c r="R10" s="128"/>
      <c r="S10" s="128"/>
      <c r="T10" s="95"/>
    </row>
    <row r="11" spans="1:20" s="40" customFormat="1" ht="18" customHeight="1">
      <c r="A11" s="115" t="s">
        <v>63</v>
      </c>
      <c r="B11" s="54">
        <f>+C11+D11+E11+F11+G11+I11+J11+K11+L11</f>
        <v>2346</v>
      </c>
      <c r="C11" s="46">
        <v>264</v>
      </c>
      <c r="D11" s="46">
        <v>257</v>
      </c>
      <c r="E11" s="46">
        <v>284</v>
      </c>
      <c r="F11" s="46">
        <v>257</v>
      </c>
      <c r="G11" s="46">
        <v>282</v>
      </c>
      <c r="H11" s="54">
        <f t="shared" si="0"/>
        <v>1344</v>
      </c>
      <c r="I11" s="27">
        <v>281</v>
      </c>
      <c r="J11" s="27">
        <v>242</v>
      </c>
      <c r="K11" s="27">
        <v>256</v>
      </c>
      <c r="L11" s="29">
        <v>223</v>
      </c>
      <c r="M11" s="100">
        <f t="shared" si="1"/>
        <v>1002</v>
      </c>
      <c r="N11" s="95"/>
      <c r="O11" s="69"/>
      <c r="P11" s="128"/>
      <c r="Q11" s="128"/>
      <c r="R11" s="128"/>
      <c r="S11" s="128"/>
      <c r="T11" s="95"/>
    </row>
    <row r="12" spans="1:20" ht="18" customHeight="1">
      <c r="A12" s="101" t="s">
        <v>12</v>
      </c>
      <c r="B12" s="23"/>
      <c r="C12" s="23"/>
      <c r="D12" s="23"/>
      <c r="E12" s="23"/>
      <c r="F12" s="23"/>
      <c r="G12" s="23"/>
      <c r="H12" s="24"/>
      <c r="I12" s="23"/>
      <c r="J12" s="23"/>
      <c r="K12" s="23"/>
      <c r="L12" s="28"/>
      <c r="M12" s="102"/>
      <c r="N12" s="96"/>
      <c r="O12" s="69"/>
      <c r="P12" s="130"/>
      <c r="Q12" s="130"/>
      <c r="R12" s="130"/>
      <c r="S12" s="132"/>
      <c r="T12" s="96"/>
    </row>
    <row r="13" spans="1:20" ht="18" customHeight="1">
      <c r="A13" s="113" t="s">
        <v>87</v>
      </c>
      <c r="B13" s="54">
        <f>+C13+D13+E13+F13+G13+I13+J13+K13+L13</f>
        <v>2882</v>
      </c>
      <c r="C13" s="52">
        <v>312</v>
      </c>
      <c r="D13" s="52">
        <v>275</v>
      </c>
      <c r="E13" s="52">
        <v>300</v>
      </c>
      <c r="F13" s="52">
        <v>331</v>
      </c>
      <c r="G13" s="52">
        <v>310</v>
      </c>
      <c r="H13" s="54">
        <f t="shared" si="0"/>
        <v>1528</v>
      </c>
      <c r="I13" s="52">
        <v>366</v>
      </c>
      <c r="J13" s="52">
        <v>316</v>
      </c>
      <c r="K13" s="52">
        <v>342</v>
      </c>
      <c r="L13" s="52">
        <v>330</v>
      </c>
      <c r="M13" s="100">
        <f>+I13+J13+K13+L13</f>
        <v>1354</v>
      </c>
      <c r="N13" s="95"/>
      <c r="O13" s="69"/>
      <c r="P13" s="128"/>
      <c r="Q13" s="128"/>
      <c r="R13" s="128"/>
      <c r="S13" s="128"/>
      <c r="T13" s="95"/>
    </row>
    <row r="14" spans="1:20" ht="18" customHeight="1">
      <c r="A14" s="114" t="s">
        <v>64</v>
      </c>
      <c r="B14" s="54">
        <f>+C14+D14+E14+F14+G14+I14+J14+K14+L14</f>
        <v>1491</v>
      </c>
      <c r="C14" s="53">
        <v>158</v>
      </c>
      <c r="D14" s="53">
        <v>143</v>
      </c>
      <c r="E14" s="53">
        <v>161</v>
      </c>
      <c r="F14" s="53">
        <v>169</v>
      </c>
      <c r="G14" s="53">
        <v>150</v>
      </c>
      <c r="H14" s="54">
        <f t="shared" si="0"/>
        <v>781</v>
      </c>
      <c r="I14" s="53">
        <v>203</v>
      </c>
      <c r="J14" s="53">
        <v>173</v>
      </c>
      <c r="K14" s="53">
        <v>175</v>
      </c>
      <c r="L14" s="61">
        <v>159</v>
      </c>
      <c r="M14" s="100">
        <f>+I14+J14+K14+L14</f>
        <v>710</v>
      </c>
      <c r="N14" s="95"/>
      <c r="O14" s="69"/>
      <c r="P14" s="128"/>
      <c r="Q14" s="128"/>
      <c r="R14" s="128"/>
      <c r="S14" s="128"/>
      <c r="T14" s="95"/>
    </row>
    <row r="15" spans="1:20" ht="18" customHeight="1">
      <c r="A15" s="115" t="s">
        <v>63</v>
      </c>
      <c r="B15" s="54">
        <f>+C15+D15+E15+F15+G15+I15+J15+K15+L15</f>
        <v>1391</v>
      </c>
      <c r="C15" s="27">
        <v>154</v>
      </c>
      <c r="D15" s="27">
        <v>132</v>
      </c>
      <c r="E15" s="45">
        <v>139</v>
      </c>
      <c r="F15" s="27">
        <v>162</v>
      </c>
      <c r="G15" s="27">
        <v>160</v>
      </c>
      <c r="H15" s="54">
        <f t="shared" si="0"/>
        <v>747</v>
      </c>
      <c r="I15" s="27">
        <v>163</v>
      </c>
      <c r="J15" s="27">
        <v>143</v>
      </c>
      <c r="K15" s="27">
        <v>167</v>
      </c>
      <c r="L15" s="29">
        <v>171</v>
      </c>
      <c r="M15" s="100">
        <f>+I15+J15+K15+L15</f>
        <v>644</v>
      </c>
      <c r="N15" s="95"/>
      <c r="O15" s="69"/>
      <c r="P15" s="128"/>
      <c r="Q15" s="128"/>
      <c r="R15" s="128"/>
      <c r="S15" s="128"/>
      <c r="T15" s="95"/>
    </row>
    <row r="16" spans="1:20" ht="18" customHeight="1">
      <c r="A16" s="101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8"/>
      <c r="M16" s="102"/>
      <c r="N16" s="96"/>
      <c r="O16" s="130"/>
      <c r="P16" s="130"/>
      <c r="Q16" s="130"/>
      <c r="R16" s="130"/>
      <c r="S16" s="132"/>
      <c r="T16" s="96"/>
    </row>
    <row r="17" spans="1:20" ht="18" customHeight="1">
      <c r="A17" s="113" t="s">
        <v>87</v>
      </c>
      <c r="B17" s="54">
        <f>+C17+D17+E17+F17+G17+I17+J17+K17+L17</f>
        <v>4601</v>
      </c>
      <c r="C17" s="52">
        <v>485</v>
      </c>
      <c r="D17" s="52">
        <v>474</v>
      </c>
      <c r="E17" s="52">
        <v>475</v>
      </c>
      <c r="F17" s="52">
        <v>494</v>
      </c>
      <c r="G17" s="52">
        <v>527</v>
      </c>
      <c r="H17" s="54">
        <f>+C17+D17+E17+F17+G17</f>
        <v>2455</v>
      </c>
      <c r="I17" s="52">
        <v>581</v>
      </c>
      <c r="J17" s="52">
        <v>559</v>
      </c>
      <c r="K17" s="52">
        <v>533</v>
      </c>
      <c r="L17" s="52">
        <v>473</v>
      </c>
      <c r="M17" s="100">
        <f>+I17+J17+K17+L17</f>
        <v>2146</v>
      </c>
      <c r="N17" s="95"/>
      <c r="O17" s="69"/>
      <c r="P17" s="128"/>
      <c r="Q17" s="128"/>
      <c r="R17" s="128"/>
      <c r="S17" s="128"/>
      <c r="T17" s="95"/>
    </row>
    <row r="18" spans="1:20" ht="18" customHeight="1">
      <c r="A18" s="114" t="s">
        <v>64</v>
      </c>
      <c r="B18" s="54">
        <f>+C18+D18+E18+F18+G18+I18+J18+K18+L18</f>
        <v>2405</v>
      </c>
      <c r="C18" s="53">
        <v>269</v>
      </c>
      <c r="D18" s="53">
        <v>248</v>
      </c>
      <c r="E18" s="53">
        <v>244</v>
      </c>
      <c r="F18" s="53">
        <v>250</v>
      </c>
      <c r="G18" s="53">
        <v>277</v>
      </c>
      <c r="H18" s="54">
        <f>+C18+D18+E18+F18+G18</f>
        <v>1288</v>
      </c>
      <c r="I18" s="53">
        <v>310</v>
      </c>
      <c r="J18" s="53">
        <v>280</v>
      </c>
      <c r="K18" s="53">
        <v>280</v>
      </c>
      <c r="L18" s="61">
        <v>247</v>
      </c>
      <c r="M18" s="100">
        <f>+I18+J18+K18+L18</f>
        <v>1117</v>
      </c>
      <c r="N18" s="95"/>
      <c r="O18" s="69"/>
      <c r="P18" s="128"/>
      <c r="Q18" s="128"/>
      <c r="R18" s="128"/>
      <c r="S18" s="128"/>
      <c r="T18" s="95"/>
    </row>
    <row r="19" spans="1:20" ht="18" customHeight="1">
      <c r="A19" s="115" t="s">
        <v>63</v>
      </c>
      <c r="B19" s="54">
        <f>+C19+D19+E19+F19+G19+I19+J19+K19+L19</f>
        <v>2196</v>
      </c>
      <c r="C19" s="27">
        <v>216</v>
      </c>
      <c r="D19" s="27">
        <v>226</v>
      </c>
      <c r="E19" s="45">
        <v>231</v>
      </c>
      <c r="F19" s="27">
        <v>244</v>
      </c>
      <c r="G19" s="27">
        <v>250</v>
      </c>
      <c r="H19" s="54">
        <f>+C19+D19+E19+F19+G19</f>
        <v>1167</v>
      </c>
      <c r="I19" s="27">
        <v>271</v>
      </c>
      <c r="J19" s="27">
        <v>279</v>
      </c>
      <c r="K19" s="27">
        <v>253</v>
      </c>
      <c r="L19" s="29">
        <v>226</v>
      </c>
      <c r="M19" s="100">
        <f>+I19+J19+K19+L19</f>
        <v>1029</v>
      </c>
      <c r="N19" s="95"/>
      <c r="O19" s="69"/>
      <c r="P19" s="128"/>
      <c r="Q19" s="128"/>
      <c r="R19" s="128"/>
      <c r="S19" s="128"/>
      <c r="T19" s="95"/>
    </row>
    <row r="20" spans="1:20" ht="18" customHeight="1">
      <c r="A20" s="101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62"/>
      <c r="M20" s="102"/>
      <c r="N20" s="96"/>
      <c r="O20" s="69"/>
      <c r="P20" s="69"/>
      <c r="Q20" s="69"/>
      <c r="R20" s="69"/>
      <c r="S20" s="89"/>
      <c r="T20" s="96"/>
    </row>
    <row r="21" spans="1:20" ht="18" customHeight="1">
      <c r="A21" s="113" t="s">
        <v>88</v>
      </c>
      <c r="B21" s="54">
        <f>+C21+D21+E21+F21+G21+I21+J21+K21+L21</f>
        <v>3103</v>
      </c>
      <c r="C21" s="46">
        <v>376</v>
      </c>
      <c r="D21" s="46">
        <v>399</v>
      </c>
      <c r="E21" s="46">
        <v>349</v>
      </c>
      <c r="F21" s="46">
        <v>308</v>
      </c>
      <c r="G21" s="46">
        <v>371</v>
      </c>
      <c r="H21" s="54">
        <f>+C21+D21+E21+F21+G21</f>
        <v>1803</v>
      </c>
      <c r="I21" s="46">
        <v>379</v>
      </c>
      <c r="J21" s="46">
        <v>341</v>
      </c>
      <c r="K21" s="46">
        <v>297</v>
      </c>
      <c r="L21" s="46">
        <v>283</v>
      </c>
      <c r="M21" s="100">
        <f>+I21+J21+K21+L21</f>
        <v>1300</v>
      </c>
      <c r="N21" s="95"/>
      <c r="O21" s="95"/>
      <c r="P21" s="96"/>
      <c r="Q21" s="96"/>
      <c r="R21" s="96"/>
      <c r="S21" s="96"/>
      <c r="T21" s="95"/>
    </row>
    <row r="22" spans="1:20" ht="18" customHeight="1">
      <c r="A22" s="114" t="s">
        <v>64</v>
      </c>
      <c r="B22" s="54">
        <f>+C22+D22+E22+F22+G22+I22+J22+K22+L22</f>
        <v>1619</v>
      </c>
      <c r="C22" s="53">
        <v>195</v>
      </c>
      <c r="D22" s="53">
        <v>197</v>
      </c>
      <c r="E22" s="53">
        <v>196</v>
      </c>
      <c r="F22" s="53">
        <v>156</v>
      </c>
      <c r="G22" s="53">
        <v>206</v>
      </c>
      <c r="H22" s="54">
        <f>+C22+D22+E22+F22+G22</f>
        <v>950</v>
      </c>
      <c r="I22" s="53">
        <v>198</v>
      </c>
      <c r="J22" s="53">
        <v>173</v>
      </c>
      <c r="K22" s="53">
        <v>142</v>
      </c>
      <c r="L22" s="61">
        <v>156</v>
      </c>
      <c r="M22" s="100">
        <f>+I22+J22+K22+L22</f>
        <v>669</v>
      </c>
      <c r="N22" s="95"/>
      <c r="O22" s="69"/>
      <c r="P22" s="128"/>
      <c r="Q22" s="128"/>
      <c r="R22" s="128"/>
      <c r="S22" s="128"/>
      <c r="T22" s="95"/>
    </row>
    <row r="23" spans="1:20" ht="18" customHeight="1">
      <c r="A23" s="115" t="s">
        <v>63</v>
      </c>
      <c r="B23" s="54">
        <f>+C23+D23+E23+F23+G23+I23+J23+K23+L23</f>
        <v>1484</v>
      </c>
      <c r="C23" s="27">
        <v>181</v>
      </c>
      <c r="D23" s="27">
        <v>202</v>
      </c>
      <c r="E23" s="45">
        <v>153</v>
      </c>
      <c r="F23" s="27">
        <v>152</v>
      </c>
      <c r="G23" s="27">
        <v>165</v>
      </c>
      <c r="H23" s="54">
        <f>+C23+D23+E23+F23+G23</f>
        <v>853</v>
      </c>
      <c r="I23" s="27">
        <v>181</v>
      </c>
      <c r="J23" s="27">
        <v>168</v>
      </c>
      <c r="K23" s="27">
        <v>155</v>
      </c>
      <c r="L23" s="29">
        <v>127</v>
      </c>
      <c r="M23" s="100">
        <f>+I23+J23+K23+L23</f>
        <v>631</v>
      </c>
      <c r="N23" s="95"/>
      <c r="O23" s="69"/>
      <c r="P23" s="128"/>
      <c r="Q23" s="128"/>
      <c r="R23" s="128"/>
      <c r="S23" s="128"/>
      <c r="T23" s="95"/>
    </row>
    <row r="24" spans="1:20" ht="18" customHeight="1">
      <c r="A24" s="101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8"/>
      <c r="M24" s="102"/>
      <c r="N24" s="96"/>
      <c r="O24" s="69"/>
      <c r="P24" s="69"/>
      <c r="Q24" s="69"/>
      <c r="R24" s="69"/>
      <c r="S24" s="132"/>
      <c r="T24" s="96"/>
    </row>
    <row r="25" spans="1:20" ht="18" customHeight="1">
      <c r="A25" s="113" t="s">
        <v>88</v>
      </c>
      <c r="B25" s="54">
        <f>+C25+D25+E25+F25+G25+I25+J25+K25+L25</f>
        <v>1287</v>
      </c>
      <c r="C25" s="52">
        <v>168</v>
      </c>
      <c r="D25" s="52">
        <v>158</v>
      </c>
      <c r="E25" s="52">
        <v>141</v>
      </c>
      <c r="F25" s="52">
        <v>143</v>
      </c>
      <c r="G25" s="52">
        <v>132</v>
      </c>
      <c r="H25" s="54">
        <f>+C25+D25+E25+F25+G25</f>
        <v>742</v>
      </c>
      <c r="I25" s="52">
        <v>154</v>
      </c>
      <c r="J25" s="52">
        <v>149</v>
      </c>
      <c r="K25" s="52">
        <v>100</v>
      </c>
      <c r="L25" s="52">
        <v>142</v>
      </c>
      <c r="M25" s="100">
        <f>+I25+J25+K25+L25</f>
        <v>545</v>
      </c>
      <c r="N25" s="95"/>
      <c r="O25" s="69"/>
      <c r="P25" s="128"/>
      <c r="Q25" s="128"/>
      <c r="R25" s="128"/>
      <c r="S25" s="128"/>
      <c r="T25" s="69"/>
    </row>
    <row r="26" spans="1:20" ht="18" customHeight="1">
      <c r="A26" s="114" t="s">
        <v>64</v>
      </c>
      <c r="B26" s="54">
        <f>+C26+D26+E26+F26+G26+I26+J26+K26+L26</f>
        <v>696</v>
      </c>
      <c r="C26" s="53">
        <v>95</v>
      </c>
      <c r="D26" s="53">
        <v>94</v>
      </c>
      <c r="E26" s="53">
        <v>59</v>
      </c>
      <c r="F26" s="53">
        <v>79</v>
      </c>
      <c r="G26" s="53">
        <v>71</v>
      </c>
      <c r="H26" s="54">
        <f>+C26+D26+E26+F26+G26</f>
        <v>398</v>
      </c>
      <c r="I26" s="53">
        <v>76</v>
      </c>
      <c r="J26" s="53">
        <v>86</v>
      </c>
      <c r="K26" s="53">
        <v>56</v>
      </c>
      <c r="L26" s="61">
        <v>80</v>
      </c>
      <c r="M26" s="100">
        <f>+I26+J26+K26+L26</f>
        <v>298</v>
      </c>
      <c r="N26" s="95"/>
      <c r="O26" s="69"/>
      <c r="P26" s="128"/>
      <c r="Q26" s="128"/>
      <c r="R26" s="128"/>
      <c r="S26" s="128"/>
      <c r="T26" s="69"/>
    </row>
    <row r="27" spans="1:20" ht="18" customHeight="1">
      <c r="A27" s="115" t="s">
        <v>63</v>
      </c>
      <c r="B27" s="54">
        <f>+C27+D27+E27+F27+G27+I27+J27+K27+L27</f>
        <v>591</v>
      </c>
      <c r="C27" s="27">
        <v>73</v>
      </c>
      <c r="D27" s="27">
        <v>64</v>
      </c>
      <c r="E27" s="45">
        <v>82</v>
      </c>
      <c r="F27" s="27">
        <v>64</v>
      </c>
      <c r="G27" s="27">
        <v>61</v>
      </c>
      <c r="H27" s="54">
        <f>+C27+D27+E27+F27+G27</f>
        <v>344</v>
      </c>
      <c r="I27" s="27">
        <v>78</v>
      </c>
      <c r="J27" s="27">
        <v>63</v>
      </c>
      <c r="K27" s="27">
        <v>44</v>
      </c>
      <c r="L27" s="29">
        <v>62</v>
      </c>
      <c r="M27" s="100">
        <f>+I27+J27+K27+L27</f>
        <v>247</v>
      </c>
      <c r="N27" s="95"/>
      <c r="O27" s="69"/>
      <c r="P27" s="128"/>
      <c r="Q27" s="128"/>
      <c r="R27" s="128"/>
      <c r="S27" s="128"/>
      <c r="T27" s="69"/>
    </row>
    <row r="28" spans="1:20" ht="18" customHeight="1">
      <c r="A28" s="152" t="s">
        <v>16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02"/>
      <c r="N28" s="96"/>
      <c r="O28" s="148"/>
      <c r="P28" s="148"/>
      <c r="Q28" s="148"/>
      <c r="R28" s="148"/>
      <c r="S28" s="148"/>
      <c r="T28" s="96"/>
    </row>
    <row r="29" spans="1:20" ht="18" customHeight="1">
      <c r="A29" s="113" t="s">
        <v>88</v>
      </c>
      <c r="B29" s="54">
        <f>+C29+D29+E29+F29+G29+I29+J29+K29+L29</f>
        <v>1854</v>
      </c>
      <c r="C29" s="91">
        <v>220</v>
      </c>
      <c r="D29" s="52">
        <v>207</v>
      </c>
      <c r="E29" s="52">
        <v>178</v>
      </c>
      <c r="F29" s="52">
        <v>187</v>
      </c>
      <c r="G29" s="52">
        <v>216</v>
      </c>
      <c r="H29" s="54">
        <f>+C29+D29+E29+F29+G29</f>
        <v>1008</v>
      </c>
      <c r="I29" s="52">
        <v>226</v>
      </c>
      <c r="J29" s="52">
        <v>215</v>
      </c>
      <c r="K29" s="52">
        <v>211</v>
      </c>
      <c r="L29" s="52">
        <v>194</v>
      </c>
      <c r="M29" s="100">
        <f>+I29+J29+K29+L29</f>
        <v>846</v>
      </c>
      <c r="N29" s="95"/>
      <c r="O29" s="69"/>
      <c r="P29" s="128"/>
      <c r="Q29" s="128"/>
      <c r="R29" s="128"/>
      <c r="S29" s="128"/>
      <c r="T29" s="95"/>
    </row>
    <row r="30" spans="1:20" ht="18" customHeight="1">
      <c r="A30" s="114" t="s">
        <v>64</v>
      </c>
      <c r="B30" s="54">
        <f>+C30+D30+E30+F30+G30+I30+J30+K30+L30</f>
        <v>977</v>
      </c>
      <c r="C30" s="92">
        <v>114</v>
      </c>
      <c r="D30" s="53">
        <v>106</v>
      </c>
      <c r="E30" s="53">
        <v>90</v>
      </c>
      <c r="F30" s="53">
        <v>100</v>
      </c>
      <c r="G30" s="53">
        <v>121</v>
      </c>
      <c r="H30" s="54">
        <f>+C30+D30+E30+F30+G30</f>
        <v>531</v>
      </c>
      <c r="I30" s="53">
        <v>105</v>
      </c>
      <c r="J30" s="53">
        <v>120</v>
      </c>
      <c r="K30" s="53">
        <v>104</v>
      </c>
      <c r="L30" s="61">
        <v>117</v>
      </c>
      <c r="M30" s="100">
        <f>+I30+J30+K30+L30</f>
        <v>446</v>
      </c>
      <c r="N30" s="95"/>
      <c r="O30" s="69"/>
      <c r="P30" s="128"/>
      <c r="Q30" s="128"/>
      <c r="R30" s="128"/>
      <c r="S30" s="128"/>
      <c r="T30" s="95"/>
    </row>
    <row r="31" spans="1:20" ht="18" customHeight="1">
      <c r="A31" s="115" t="s">
        <v>63</v>
      </c>
      <c r="B31" s="54">
        <f>+C31+D31+E31+F31+G31+I31+J31+K31+L31</f>
        <v>877</v>
      </c>
      <c r="C31" s="92">
        <v>106</v>
      </c>
      <c r="D31" s="27">
        <v>101</v>
      </c>
      <c r="E31" s="45">
        <v>88</v>
      </c>
      <c r="F31" s="27">
        <v>87</v>
      </c>
      <c r="G31" s="27">
        <v>95</v>
      </c>
      <c r="H31" s="54">
        <f>+C31+D31+E31+F31+G31</f>
        <v>477</v>
      </c>
      <c r="I31" s="27">
        <v>121</v>
      </c>
      <c r="J31" s="27">
        <v>95</v>
      </c>
      <c r="K31" s="27">
        <v>107</v>
      </c>
      <c r="L31" s="29">
        <v>77</v>
      </c>
      <c r="M31" s="100">
        <f>+I31+J31+K31+L31</f>
        <v>400</v>
      </c>
      <c r="N31" s="95"/>
      <c r="O31" s="69"/>
      <c r="P31" s="128"/>
      <c r="Q31" s="128"/>
      <c r="R31" s="128"/>
      <c r="S31" s="128"/>
      <c r="T31" s="95"/>
    </row>
    <row r="32" spans="1:21" s="20" customFormat="1" ht="18" customHeight="1">
      <c r="A32" s="101" t="s">
        <v>36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8"/>
      <c r="M32" s="102"/>
      <c r="N32" s="96"/>
      <c r="O32" s="69"/>
      <c r="P32" s="69"/>
      <c r="Q32" s="69"/>
      <c r="R32" s="69"/>
      <c r="S32" s="132"/>
      <c r="T32" s="96"/>
      <c r="U32" s="40"/>
    </row>
    <row r="33" spans="1:21" s="20" customFormat="1" ht="18" customHeight="1">
      <c r="A33" s="113" t="s">
        <v>88</v>
      </c>
      <c r="B33" s="54">
        <f>+C33+D33+E33+F33+G33+I33+J33+K33+L33</f>
        <v>294</v>
      </c>
      <c r="C33" s="90">
        <v>31</v>
      </c>
      <c r="D33" s="52">
        <v>30</v>
      </c>
      <c r="E33" s="52">
        <v>24</v>
      </c>
      <c r="F33" s="52">
        <v>30</v>
      </c>
      <c r="G33" s="52">
        <v>29</v>
      </c>
      <c r="H33" s="54">
        <f>+C33+D33+E33+F33+G33</f>
        <v>144</v>
      </c>
      <c r="I33" s="52">
        <v>41</v>
      </c>
      <c r="J33" s="52">
        <v>31</v>
      </c>
      <c r="K33" s="52">
        <v>38</v>
      </c>
      <c r="L33" s="52">
        <v>40</v>
      </c>
      <c r="M33" s="100">
        <f>+I33+J33+K33+L33</f>
        <v>150</v>
      </c>
      <c r="N33" s="95"/>
      <c r="O33" s="69"/>
      <c r="P33" s="128"/>
      <c r="Q33" s="128"/>
      <c r="R33" s="128"/>
      <c r="S33" s="128"/>
      <c r="T33" s="95"/>
      <c r="U33" s="40"/>
    </row>
    <row r="34" spans="1:21" s="20" customFormat="1" ht="18" customHeight="1">
      <c r="A34" s="114" t="s">
        <v>64</v>
      </c>
      <c r="B34" s="54">
        <f>+C34+D34+E34+F34+G34+I34+J34+K34+L34</f>
        <v>165</v>
      </c>
      <c r="C34" s="103">
        <v>17</v>
      </c>
      <c r="D34" s="61">
        <v>16</v>
      </c>
      <c r="E34" s="53">
        <v>17</v>
      </c>
      <c r="F34" s="61">
        <v>19</v>
      </c>
      <c r="G34" s="61">
        <v>15</v>
      </c>
      <c r="H34" s="54">
        <f>+C34+D34+E34+F34+G34</f>
        <v>84</v>
      </c>
      <c r="I34" s="61">
        <v>25</v>
      </c>
      <c r="J34" s="61">
        <v>17</v>
      </c>
      <c r="K34" s="61">
        <v>22</v>
      </c>
      <c r="L34" s="61">
        <v>17</v>
      </c>
      <c r="M34" s="100">
        <f>+I34+J34+K34+L34</f>
        <v>81</v>
      </c>
      <c r="N34" s="95"/>
      <c r="O34" s="69"/>
      <c r="P34" s="128"/>
      <c r="Q34" s="128"/>
      <c r="R34" s="128"/>
      <c r="S34" s="128"/>
      <c r="T34" s="95"/>
      <c r="U34" s="40"/>
    </row>
    <row r="35" spans="1:21" s="20" customFormat="1" ht="18" customHeight="1">
      <c r="A35" s="115" t="s">
        <v>63</v>
      </c>
      <c r="B35" s="54">
        <f>+C35+D35+E35+F35+G35+I35+J35+K35+L35</f>
        <v>129</v>
      </c>
      <c r="C35" s="103">
        <v>14</v>
      </c>
      <c r="D35" s="27">
        <v>14</v>
      </c>
      <c r="E35" s="45">
        <v>7</v>
      </c>
      <c r="F35" s="27">
        <v>11</v>
      </c>
      <c r="G35" s="27">
        <v>14</v>
      </c>
      <c r="H35" s="54">
        <f>+C35+D35+E35+F35+G35</f>
        <v>60</v>
      </c>
      <c r="I35" s="27">
        <v>16</v>
      </c>
      <c r="J35" s="27">
        <v>14</v>
      </c>
      <c r="K35" s="27">
        <v>16</v>
      </c>
      <c r="L35" s="29">
        <v>23</v>
      </c>
      <c r="M35" s="100">
        <f>+I35+J35+K35+L35</f>
        <v>69</v>
      </c>
      <c r="N35" s="95"/>
      <c r="O35" s="69"/>
      <c r="P35" s="128"/>
      <c r="Q35" s="128"/>
      <c r="R35" s="128"/>
      <c r="S35" s="128"/>
      <c r="T35" s="95"/>
      <c r="U35" s="40"/>
    </row>
    <row r="36" spans="1:20" ht="18" customHeight="1">
      <c r="A36" s="101" t="s">
        <v>17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8"/>
      <c r="M36" s="102"/>
      <c r="N36" s="96"/>
      <c r="O36" s="69"/>
      <c r="P36" s="69"/>
      <c r="Q36" s="69"/>
      <c r="R36" s="69"/>
      <c r="S36" s="132"/>
      <c r="T36" s="96"/>
    </row>
    <row r="37" spans="1:20" ht="18" customHeight="1">
      <c r="A37" s="113" t="s">
        <v>87</v>
      </c>
      <c r="B37" s="54">
        <f>+C37+D37+E37+F37+G37+I37+J37+K37+L37</f>
        <v>3105</v>
      </c>
      <c r="C37" s="52">
        <v>334</v>
      </c>
      <c r="D37" s="52">
        <v>339</v>
      </c>
      <c r="E37" s="52">
        <v>334</v>
      </c>
      <c r="F37" s="52">
        <v>345</v>
      </c>
      <c r="G37" s="52">
        <v>380</v>
      </c>
      <c r="H37" s="54">
        <f>+C37+D37+E37+F37+G37</f>
        <v>1732</v>
      </c>
      <c r="I37" s="52">
        <v>370</v>
      </c>
      <c r="J37" s="52">
        <v>334</v>
      </c>
      <c r="K37" s="52">
        <v>333</v>
      </c>
      <c r="L37" s="52">
        <v>336</v>
      </c>
      <c r="M37" s="100">
        <f>+I37+J37+K37+L37</f>
        <v>1373</v>
      </c>
      <c r="N37" s="95"/>
      <c r="O37" s="69"/>
      <c r="P37" s="128"/>
      <c r="Q37" s="128"/>
      <c r="R37" s="128"/>
      <c r="S37" s="128"/>
      <c r="T37" s="95"/>
    </row>
    <row r="38" spans="1:20" ht="18" customHeight="1">
      <c r="A38" s="114" t="s">
        <v>64</v>
      </c>
      <c r="B38" s="54">
        <f>+C38+D38+E38+F38+G38+I38+J38+K38+L38</f>
        <v>1631</v>
      </c>
      <c r="C38" s="53">
        <v>184</v>
      </c>
      <c r="D38" s="53">
        <v>168</v>
      </c>
      <c r="E38" s="53">
        <v>164</v>
      </c>
      <c r="F38" s="53">
        <v>193</v>
      </c>
      <c r="G38" s="53">
        <v>200</v>
      </c>
      <c r="H38" s="54">
        <f>+C38+D38+E38+F38+G38</f>
        <v>909</v>
      </c>
      <c r="I38" s="53">
        <v>202</v>
      </c>
      <c r="J38" s="53">
        <v>172</v>
      </c>
      <c r="K38" s="53">
        <v>166</v>
      </c>
      <c r="L38" s="61">
        <v>182</v>
      </c>
      <c r="M38" s="100">
        <f>+I38+J38+K38+L38</f>
        <v>722</v>
      </c>
      <c r="N38" s="95"/>
      <c r="O38" s="69"/>
      <c r="P38" s="128"/>
      <c r="Q38" s="128"/>
      <c r="R38" s="128"/>
      <c r="S38" s="128"/>
      <c r="T38" s="95"/>
    </row>
    <row r="39" spans="1:20" ht="18" customHeight="1">
      <c r="A39" s="115" t="s">
        <v>63</v>
      </c>
      <c r="B39" s="54">
        <f>+C39+D39+E39+F39+G39+I39+J39+K39+L39</f>
        <v>1474</v>
      </c>
      <c r="C39" s="27">
        <v>150</v>
      </c>
      <c r="D39" s="27">
        <v>171</v>
      </c>
      <c r="E39" s="70">
        <v>170</v>
      </c>
      <c r="F39" s="27">
        <v>152</v>
      </c>
      <c r="G39" s="27">
        <v>180</v>
      </c>
      <c r="H39" s="54">
        <f>+C39+D39+E39+F39+G39</f>
        <v>823</v>
      </c>
      <c r="I39" s="27">
        <v>168</v>
      </c>
      <c r="J39" s="27">
        <v>162</v>
      </c>
      <c r="K39" s="27">
        <v>167</v>
      </c>
      <c r="L39" s="29">
        <v>154</v>
      </c>
      <c r="M39" s="100">
        <f>+I39+J39+K39+L39</f>
        <v>651</v>
      </c>
      <c r="N39" s="95"/>
      <c r="O39" s="69"/>
      <c r="P39" s="128"/>
      <c r="Q39" s="128"/>
      <c r="R39" s="128"/>
      <c r="S39" s="128"/>
      <c r="T39" s="95"/>
    </row>
    <row r="40" spans="1:20" ht="18" customHeight="1">
      <c r="A40" s="101" t="s">
        <v>18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8"/>
      <c r="M40" s="102"/>
      <c r="N40" s="96"/>
      <c r="O40" s="130"/>
      <c r="P40" s="130"/>
      <c r="Q40" s="130"/>
      <c r="R40" s="130"/>
      <c r="S40" s="132"/>
      <c r="T40" s="96"/>
    </row>
    <row r="41" spans="1:20" ht="18" customHeight="1">
      <c r="A41" s="113" t="s">
        <v>88</v>
      </c>
      <c r="B41" s="54">
        <f>+C41+D41+E41+F41+G41+I41+J41+K41+L41</f>
        <v>635</v>
      </c>
      <c r="C41" s="90">
        <v>72</v>
      </c>
      <c r="D41" s="52">
        <v>59</v>
      </c>
      <c r="E41" s="52">
        <v>62</v>
      </c>
      <c r="F41" s="52">
        <v>66</v>
      </c>
      <c r="G41" s="52">
        <v>74</v>
      </c>
      <c r="H41" s="54">
        <f>+C41+D41+E41+F41+G41</f>
        <v>333</v>
      </c>
      <c r="I41" s="52">
        <v>82</v>
      </c>
      <c r="J41" s="52">
        <v>84</v>
      </c>
      <c r="K41" s="52">
        <v>65</v>
      </c>
      <c r="L41" s="52">
        <v>71</v>
      </c>
      <c r="M41" s="100">
        <f>+I41+J41+K41+L41</f>
        <v>302</v>
      </c>
      <c r="N41" s="95"/>
      <c r="O41" s="69"/>
      <c r="P41" s="128"/>
      <c r="Q41" s="128"/>
      <c r="R41" s="128"/>
      <c r="S41" s="128"/>
      <c r="T41" s="95"/>
    </row>
    <row r="42" spans="1:20" ht="18" customHeight="1">
      <c r="A42" s="114" t="s">
        <v>64</v>
      </c>
      <c r="B42" s="54">
        <f>+C42+D42+E42+F42+G42+I42+J42+K42+L42</f>
        <v>327</v>
      </c>
      <c r="C42" s="103">
        <v>41</v>
      </c>
      <c r="D42" s="53">
        <v>35</v>
      </c>
      <c r="E42" s="53">
        <v>31</v>
      </c>
      <c r="F42" s="53">
        <v>32</v>
      </c>
      <c r="G42" s="53">
        <v>30</v>
      </c>
      <c r="H42" s="54">
        <f>+C42+D42+E42+F42+G42</f>
        <v>169</v>
      </c>
      <c r="I42" s="53">
        <v>42</v>
      </c>
      <c r="J42" s="53">
        <v>48</v>
      </c>
      <c r="K42" s="53">
        <v>32</v>
      </c>
      <c r="L42" s="61">
        <v>36</v>
      </c>
      <c r="M42" s="100">
        <f>+I42+J42+K42+L42</f>
        <v>158</v>
      </c>
      <c r="N42" s="95"/>
      <c r="O42" s="69"/>
      <c r="P42" s="128"/>
      <c r="Q42" s="128"/>
      <c r="R42" s="128"/>
      <c r="S42" s="128"/>
      <c r="T42" s="95"/>
    </row>
    <row r="43" spans="1:20" ht="18" customHeight="1">
      <c r="A43" s="115" t="s">
        <v>63</v>
      </c>
      <c r="B43" s="54">
        <f>+C43+D43+E43+F43+G43+I43+J43+K43+L43</f>
        <v>308</v>
      </c>
      <c r="C43" s="103">
        <v>31</v>
      </c>
      <c r="D43" s="27">
        <v>24</v>
      </c>
      <c r="E43" s="45">
        <v>31</v>
      </c>
      <c r="F43" s="27">
        <v>34</v>
      </c>
      <c r="G43" s="27">
        <v>44</v>
      </c>
      <c r="H43" s="54">
        <f>+C43+D43+E43+F43+G43</f>
        <v>164</v>
      </c>
      <c r="I43" s="27">
        <v>40</v>
      </c>
      <c r="J43" s="27">
        <v>36</v>
      </c>
      <c r="K43" s="27">
        <v>33</v>
      </c>
      <c r="L43" s="29">
        <v>35</v>
      </c>
      <c r="M43" s="100">
        <f>+I43+J43+K43+L43</f>
        <v>144</v>
      </c>
      <c r="N43" s="95"/>
      <c r="O43" s="69"/>
      <c r="P43" s="128"/>
      <c r="Q43" s="128"/>
      <c r="R43" s="128"/>
      <c r="S43" s="128"/>
      <c r="T43" s="95"/>
    </row>
    <row r="44" spans="1:20" ht="18" customHeight="1">
      <c r="A44" s="101" t="s">
        <v>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62"/>
      <c r="M44" s="102"/>
      <c r="N44" s="96"/>
      <c r="O44" s="69"/>
      <c r="P44" s="69"/>
      <c r="Q44" s="69"/>
      <c r="R44" s="69"/>
      <c r="S44" s="89"/>
      <c r="T44" s="96"/>
    </row>
    <row r="45" spans="1:20" ht="18" customHeight="1">
      <c r="A45" s="113" t="s">
        <v>88</v>
      </c>
      <c r="B45" s="54">
        <f>+C45+D45+E45+F45+G45+I45+J45+K45+L45</f>
        <v>2336</v>
      </c>
      <c r="C45" s="90">
        <v>285</v>
      </c>
      <c r="D45" s="52">
        <v>270</v>
      </c>
      <c r="E45" s="52">
        <v>307</v>
      </c>
      <c r="F45" s="52">
        <v>271</v>
      </c>
      <c r="G45" s="52">
        <v>272</v>
      </c>
      <c r="H45" s="54">
        <f>+C45+D45+E45+F45+G45</f>
        <v>1405</v>
      </c>
      <c r="I45" s="52">
        <v>240</v>
      </c>
      <c r="J45" s="52">
        <v>251</v>
      </c>
      <c r="K45" s="52">
        <v>220</v>
      </c>
      <c r="L45" s="52">
        <v>220</v>
      </c>
      <c r="M45" s="100">
        <f>+I45+J45+K45+L45</f>
        <v>931</v>
      </c>
      <c r="N45" s="95"/>
      <c r="O45" s="69"/>
      <c r="P45" s="128"/>
      <c r="Q45" s="128"/>
      <c r="R45" s="128"/>
      <c r="S45" s="128"/>
      <c r="T45" s="95"/>
    </row>
    <row r="46" spans="1:20" ht="18" customHeight="1">
      <c r="A46" s="114" t="s">
        <v>64</v>
      </c>
      <c r="B46" s="54">
        <f>+C46+D46+E46+F46+G46+I46+J46+K46+L46</f>
        <v>1255</v>
      </c>
      <c r="C46" s="103">
        <v>142</v>
      </c>
      <c r="D46" s="53">
        <v>153</v>
      </c>
      <c r="E46" s="53">
        <v>161</v>
      </c>
      <c r="F46" s="53">
        <v>139</v>
      </c>
      <c r="G46" s="53">
        <v>138</v>
      </c>
      <c r="H46" s="54">
        <f>+C46+D46+E46+F46+G46</f>
        <v>733</v>
      </c>
      <c r="I46" s="53">
        <v>135</v>
      </c>
      <c r="J46" s="53">
        <v>135</v>
      </c>
      <c r="K46" s="53">
        <v>129</v>
      </c>
      <c r="L46" s="61">
        <v>123</v>
      </c>
      <c r="M46" s="100">
        <f>+I46+J46+K46+L46</f>
        <v>522</v>
      </c>
      <c r="N46" s="95"/>
      <c r="O46" s="69"/>
      <c r="P46" s="128"/>
      <c r="Q46" s="128"/>
      <c r="R46" s="128"/>
      <c r="S46" s="128"/>
      <c r="T46" s="95"/>
    </row>
    <row r="47" spans="1:20" ht="18" customHeight="1">
      <c r="A47" s="115" t="s">
        <v>63</v>
      </c>
      <c r="B47" s="54">
        <f>+C47+D47+E47+F47+G47+I47+J47+K47+L47</f>
        <v>1081</v>
      </c>
      <c r="C47" s="103">
        <v>143</v>
      </c>
      <c r="D47" s="27">
        <v>117</v>
      </c>
      <c r="E47" s="27">
        <v>146</v>
      </c>
      <c r="F47" s="27">
        <v>132</v>
      </c>
      <c r="G47" s="27">
        <v>134</v>
      </c>
      <c r="H47" s="54">
        <f>+C47+D47+E47+F47+G47</f>
        <v>672</v>
      </c>
      <c r="I47" s="27">
        <v>105</v>
      </c>
      <c r="J47" s="27">
        <v>116</v>
      </c>
      <c r="K47" s="27">
        <v>91</v>
      </c>
      <c r="L47" s="29">
        <v>97</v>
      </c>
      <c r="M47" s="100">
        <f>+I47+J47+K47+L47</f>
        <v>409</v>
      </c>
      <c r="N47" s="95"/>
      <c r="O47" s="69"/>
      <c r="P47" s="128"/>
      <c r="Q47" s="128"/>
      <c r="R47" s="128"/>
      <c r="S47" s="128"/>
      <c r="T47" s="95"/>
    </row>
    <row r="48" spans="1:20" ht="18" customHeight="1">
      <c r="A48" s="101" t="s">
        <v>20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63"/>
      <c r="M48" s="102"/>
      <c r="N48" s="96"/>
      <c r="O48" s="127"/>
      <c r="P48" s="127"/>
      <c r="Q48" s="127"/>
      <c r="R48" s="127"/>
      <c r="S48" s="133"/>
      <c r="T48" s="96"/>
    </row>
    <row r="49" spans="1:20" ht="18" customHeight="1">
      <c r="A49" s="113" t="s">
        <v>88</v>
      </c>
      <c r="B49" s="54">
        <f>+C49+D49+E49+F49+G49+I49+J49+K49+L49</f>
        <v>628</v>
      </c>
      <c r="C49" s="52">
        <v>67</v>
      </c>
      <c r="D49" s="52">
        <v>65</v>
      </c>
      <c r="E49" s="52">
        <v>66</v>
      </c>
      <c r="F49" s="52">
        <v>71</v>
      </c>
      <c r="G49" s="52">
        <v>59</v>
      </c>
      <c r="H49" s="54">
        <f>+C49+D49+E49+F49+G49</f>
        <v>328</v>
      </c>
      <c r="I49" s="52">
        <v>89</v>
      </c>
      <c r="J49" s="52">
        <v>71</v>
      </c>
      <c r="K49" s="52">
        <v>59</v>
      </c>
      <c r="L49" s="52">
        <v>81</v>
      </c>
      <c r="M49" s="100">
        <f>+I49+J49+K49+L49</f>
        <v>300</v>
      </c>
      <c r="N49" s="95"/>
      <c r="O49" s="69"/>
      <c r="P49" s="128"/>
      <c r="Q49" s="128"/>
      <c r="R49" s="128"/>
      <c r="S49" s="128"/>
      <c r="T49" s="69"/>
    </row>
    <row r="50" spans="1:20" ht="18" customHeight="1">
      <c r="A50" s="114" t="s">
        <v>64</v>
      </c>
      <c r="B50" s="54">
        <f>+C50+D50+E50+F50+G50+I50+J50+K50+L50</f>
        <v>326</v>
      </c>
      <c r="C50" s="53">
        <v>40</v>
      </c>
      <c r="D50" s="53">
        <v>33</v>
      </c>
      <c r="E50" s="53">
        <v>28</v>
      </c>
      <c r="F50" s="53">
        <v>43</v>
      </c>
      <c r="G50" s="53">
        <v>27</v>
      </c>
      <c r="H50" s="54">
        <f>+C50+D50+E50+F50+G50</f>
        <v>171</v>
      </c>
      <c r="I50" s="53">
        <v>39</v>
      </c>
      <c r="J50" s="53">
        <v>33</v>
      </c>
      <c r="K50" s="53">
        <v>33</v>
      </c>
      <c r="L50" s="61">
        <v>50</v>
      </c>
      <c r="M50" s="100">
        <f>+I50+J50+K50+L50</f>
        <v>155</v>
      </c>
      <c r="N50" s="95"/>
      <c r="O50" s="69"/>
      <c r="P50" s="128"/>
      <c r="Q50" s="128"/>
      <c r="R50" s="128"/>
      <c r="S50" s="128"/>
      <c r="T50" s="95"/>
    </row>
    <row r="51" spans="1:20" ht="18" customHeight="1">
      <c r="A51" s="115" t="s">
        <v>63</v>
      </c>
      <c r="B51" s="54">
        <f>+C51+D51+E51+F51+G51+I51+J51+K51+L51</f>
        <v>302</v>
      </c>
      <c r="C51" s="27">
        <v>27</v>
      </c>
      <c r="D51" s="27">
        <v>32</v>
      </c>
      <c r="E51" s="45">
        <v>38</v>
      </c>
      <c r="F51" s="27">
        <v>28</v>
      </c>
      <c r="G51" s="27">
        <v>32</v>
      </c>
      <c r="H51" s="54">
        <f>+C51+D51+E51+F51+G51</f>
        <v>157</v>
      </c>
      <c r="I51" s="27">
        <v>50</v>
      </c>
      <c r="J51" s="27">
        <v>38</v>
      </c>
      <c r="K51" s="27">
        <v>26</v>
      </c>
      <c r="L51" s="29">
        <v>31</v>
      </c>
      <c r="M51" s="100">
        <f>+I51+J51+K51+L51</f>
        <v>145</v>
      </c>
      <c r="N51" s="95"/>
      <c r="O51" s="69"/>
      <c r="P51" s="128"/>
      <c r="Q51" s="128"/>
      <c r="R51" s="128"/>
      <c r="S51" s="128"/>
      <c r="T51" s="95"/>
    </row>
    <row r="52" spans="1:20" ht="18" customHeight="1">
      <c r="A52" s="101" t="s">
        <v>21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8"/>
      <c r="M52" s="102"/>
      <c r="N52" s="96"/>
      <c r="O52" s="130"/>
      <c r="P52" s="130"/>
      <c r="Q52" s="130"/>
      <c r="R52" s="130"/>
      <c r="S52" s="132"/>
      <c r="T52" s="96"/>
    </row>
    <row r="53" spans="1:20" ht="18" customHeight="1">
      <c r="A53" s="113" t="s">
        <v>88</v>
      </c>
      <c r="B53" s="54">
        <f>+C53+D53+E53+F53+G53+I53+J53+K53+L53</f>
        <v>7248</v>
      </c>
      <c r="C53" s="52">
        <v>779</v>
      </c>
      <c r="D53" s="52">
        <v>753</v>
      </c>
      <c r="E53" s="52">
        <v>780</v>
      </c>
      <c r="F53" s="52">
        <v>825</v>
      </c>
      <c r="G53" s="52">
        <v>855</v>
      </c>
      <c r="H53" s="54">
        <f>+C53+D53+E53+F53+G53</f>
        <v>3992</v>
      </c>
      <c r="I53" s="52">
        <v>823</v>
      </c>
      <c r="J53" s="52">
        <v>865</v>
      </c>
      <c r="K53" s="52">
        <v>811</v>
      </c>
      <c r="L53" s="52">
        <v>757</v>
      </c>
      <c r="M53" s="100">
        <f>+I53+J53+K53+L53</f>
        <v>3256</v>
      </c>
      <c r="N53" s="95"/>
      <c r="O53" s="69"/>
      <c r="P53" s="128"/>
      <c r="Q53" s="128"/>
      <c r="R53" s="128"/>
      <c r="S53" s="128"/>
      <c r="T53" s="95"/>
    </row>
    <row r="54" spans="1:20" ht="18" customHeight="1">
      <c r="A54" s="114" t="s">
        <v>64</v>
      </c>
      <c r="B54" s="54">
        <f>+C54+D54+E54+F54+G54+I54+J54+K54+L54</f>
        <v>3787</v>
      </c>
      <c r="C54" s="53">
        <v>386</v>
      </c>
      <c r="D54" s="53">
        <v>401</v>
      </c>
      <c r="E54" s="66">
        <v>402</v>
      </c>
      <c r="F54" s="53">
        <v>446</v>
      </c>
      <c r="G54" s="53">
        <v>436</v>
      </c>
      <c r="H54" s="54">
        <f>+C54+D54+E54+F54+G54</f>
        <v>2071</v>
      </c>
      <c r="I54" s="53">
        <v>451</v>
      </c>
      <c r="J54" s="53">
        <v>465</v>
      </c>
      <c r="K54" s="53">
        <v>430</v>
      </c>
      <c r="L54" s="61">
        <v>370</v>
      </c>
      <c r="M54" s="100">
        <f>+I54+J54+K54+L54</f>
        <v>1716</v>
      </c>
      <c r="N54" s="95"/>
      <c r="O54" s="69"/>
      <c r="P54" s="128"/>
      <c r="Q54" s="128"/>
      <c r="R54" s="128"/>
      <c r="S54" s="128"/>
      <c r="T54" s="95"/>
    </row>
    <row r="55" spans="1:20" ht="18" customHeight="1">
      <c r="A55" s="115" t="s">
        <v>63</v>
      </c>
      <c r="B55" s="54">
        <f>+C55+D55+E55+F55+G55+I55+J55+K55+L55</f>
        <v>3461</v>
      </c>
      <c r="C55" s="27">
        <v>393</v>
      </c>
      <c r="D55" s="27">
        <v>352</v>
      </c>
      <c r="E55" s="27">
        <v>378</v>
      </c>
      <c r="F55" s="27">
        <v>379</v>
      </c>
      <c r="G55" s="27">
        <v>419</v>
      </c>
      <c r="H55" s="54">
        <f>+C55+D55+E55+F55+G55</f>
        <v>1921</v>
      </c>
      <c r="I55" s="27">
        <v>372</v>
      </c>
      <c r="J55" s="27">
        <v>400</v>
      </c>
      <c r="K55" s="27">
        <v>381</v>
      </c>
      <c r="L55" s="29">
        <v>387</v>
      </c>
      <c r="M55" s="100">
        <f>+I55+J55+K55+L55</f>
        <v>1540</v>
      </c>
      <c r="N55" s="95"/>
      <c r="O55" s="69"/>
      <c r="P55" s="128"/>
      <c r="Q55" s="128"/>
      <c r="R55" s="128"/>
      <c r="S55" s="128"/>
      <c r="T55" s="95"/>
    </row>
    <row r="56" spans="1:21" s="19" customFormat="1" ht="18" customHeight="1">
      <c r="A56" s="101" t="s">
        <v>35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8"/>
      <c r="M56" s="102"/>
      <c r="N56" s="96"/>
      <c r="O56" s="130"/>
      <c r="P56" s="130"/>
      <c r="Q56" s="130"/>
      <c r="R56" s="130"/>
      <c r="S56" s="132"/>
      <c r="T56" s="96"/>
      <c r="U56" s="40"/>
    </row>
    <row r="57" spans="1:21" s="19" customFormat="1" ht="18" customHeight="1">
      <c r="A57" s="113" t="s">
        <v>87</v>
      </c>
      <c r="B57" s="54">
        <f>+C57+D57+E57+F57+G57+I57+J57+K57+L57</f>
        <v>494</v>
      </c>
      <c r="C57" s="52">
        <v>38</v>
      </c>
      <c r="D57" s="52">
        <v>54</v>
      </c>
      <c r="E57" s="52">
        <v>52</v>
      </c>
      <c r="F57" s="52">
        <v>53</v>
      </c>
      <c r="G57" s="52">
        <v>68</v>
      </c>
      <c r="H57" s="54">
        <f>+C57+D57+E57+F57+G57</f>
        <v>265</v>
      </c>
      <c r="I57" s="52">
        <v>53</v>
      </c>
      <c r="J57" s="52">
        <v>54</v>
      </c>
      <c r="K57" s="52">
        <v>64</v>
      </c>
      <c r="L57" s="52">
        <v>58</v>
      </c>
      <c r="M57" s="100">
        <f>+I57+J57+K57+L57</f>
        <v>229</v>
      </c>
      <c r="N57" s="95"/>
      <c r="O57" s="69"/>
      <c r="P57" s="128"/>
      <c r="Q57" s="128"/>
      <c r="R57" s="128"/>
      <c r="S57" s="128"/>
      <c r="T57" s="95"/>
      <c r="U57" s="40"/>
    </row>
    <row r="58" spans="1:21" s="19" customFormat="1" ht="18" customHeight="1">
      <c r="A58" s="114" t="s">
        <v>64</v>
      </c>
      <c r="B58" s="54">
        <f>+C58+D58+E58+F58+G58+I58+J58+K58+L58</f>
        <v>248</v>
      </c>
      <c r="C58" s="67">
        <v>17</v>
      </c>
      <c r="D58" s="67">
        <v>31</v>
      </c>
      <c r="E58" s="67">
        <v>23</v>
      </c>
      <c r="F58" s="67">
        <v>31</v>
      </c>
      <c r="G58" s="67">
        <v>35</v>
      </c>
      <c r="H58" s="54">
        <f>+C58+D58+E58+F58+G58</f>
        <v>137</v>
      </c>
      <c r="I58" s="67">
        <v>23</v>
      </c>
      <c r="J58" s="67">
        <v>25</v>
      </c>
      <c r="K58" s="67">
        <v>34</v>
      </c>
      <c r="L58" s="68">
        <v>29</v>
      </c>
      <c r="M58" s="100">
        <f>+I58+J58+K58+L58</f>
        <v>111</v>
      </c>
      <c r="N58" s="95"/>
      <c r="O58" s="69"/>
      <c r="P58" s="134"/>
      <c r="Q58" s="134"/>
      <c r="R58" s="134"/>
      <c r="S58" s="134"/>
      <c r="T58" s="95"/>
      <c r="U58" s="40"/>
    </row>
    <row r="59" spans="1:21" s="19" customFormat="1" ht="18" customHeight="1">
      <c r="A59" s="115" t="s">
        <v>63</v>
      </c>
      <c r="B59" s="54">
        <f>+C59+D59+E59+F59+G59+I59+J59+K59+L59</f>
        <v>246</v>
      </c>
      <c r="C59" s="27">
        <v>21</v>
      </c>
      <c r="D59" s="27">
        <v>23</v>
      </c>
      <c r="E59" s="45">
        <v>29</v>
      </c>
      <c r="F59" s="27">
        <v>22</v>
      </c>
      <c r="G59" s="27">
        <v>33</v>
      </c>
      <c r="H59" s="54">
        <f>+C59+D59+E59+F59+G59</f>
        <v>128</v>
      </c>
      <c r="I59" s="27">
        <v>30</v>
      </c>
      <c r="J59" s="27">
        <v>29</v>
      </c>
      <c r="K59" s="27">
        <v>30</v>
      </c>
      <c r="L59" s="29">
        <v>29</v>
      </c>
      <c r="M59" s="100">
        <f>+I59+J59+K59+L59</f>
        <v>118</v>
      </c>
      <c r="N59" s="95"/>
      <c r="O59" s="69"/>
      <c r="P59" s="128"/>
      <c r="Q59" s="128"/>
      <c r="R59" s="128"/>
      <c r="S59" s="128"/>
      <c r="T59" s="95"/>
      <c r="U59" s="40"/>
    </row>
    <row r="60" spans="1:20" ht="18" customHeight="1">
      <c r="A60" s="101" t="s">
        <v>22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64"/>
      <c r="M60" s="102"/>
      <c r="N60" s="96"/>
      <c r="O60" s="130"/>
      <c r="P60" s="130"/>
      <c r="Q60" s="130"/>
      <c r="R60" s="130"/>
      <c r="S60" s="135"/>
      <c r="T60" s="96"/>
    </row>
    <row r="61" spans="1:20" ht="18" customHeight="1">
      <c r="A61" s="113" t="s">
        <v>88</v>
      </c>
      <c r="B61" s="54">
        <f>+C61+D61+E61+F61+G61+I61+J61+K61+L61</f>
        <v>985</v>
      </c>
      <c r="C61" s="52">
        <v>120</v>
      </c>
      <c r="D61" s="52">
        <v>111</v>
      </c>
      <c r="E61" s="52">
        <v>103</v>
      </c>
      <c r="F61" s="52">
        <v>84</v>
      </c>
      <c r="G61" s="52">
        <v>123</v>
      </c>
      <c r="H61" s="54">
        <f>+C61+D61+E61+F61+G61</f>
        <v>541</v>
      </c>
      <c r="I61" s="52">
        <v>113</v>
      </c>
      <c r="J61" s="52">
        <v>100</v>
      </c>
      <c r="K61" s="52">
        <v>128</v>
      </c>
      <c r="L61" s="52">
        <v>103</v>
      </c>
      <c r="M61" s="100">
        <f>+I61+J61+K61+L61</f>
        <v>444</v>
      </c>
      <c r="N61" s="95"/>
      <c r="O61" s="69"/>
      <c r="P61" s="128"/>
      <c r="Q61" s="128"/>
      <c r="R61" s="128"/>
      <c r="S61" s="128"/>
      <c r="T61" s="95"/>
    </row>
    <row r="62" spans="1:20" ht="18" customHeight="1">
      <c r="A62" s="114" t="s">
        <v>64</v>
      </c>
      <c r="B62" s="54">
        <f>+C62+D62+E62+F62+G62+I62+J62+K62+L62</f>
        <v>509</v>
      </c>
      <c r="C62" s="53">
        <v>56</v>
      </c>
      <c r="D62" s="53">
        <v>61</v>
      </c>
      <c r="E62" s="53">
        <v>60</v>
      </c>
      <c r="F62" s="53">
        <v>35</v>
      </c>
      <c r="G62" s="53">
        <v>69</v>
      </c>
      <c r="H62" s="54">
        <f>+C62+D62+E62+F62+G62</f>
        <v>281</v>
      </c>
      <c r="I62" s="53">
        <v>53</v>
      </c>
      <c r="J62" s="53">
        <v>50</v>
      </c>
      <c r="K62" s="53">
        <v>69</v>
      </c>
      <c r="L62" s="61">
        <v>56</v>
      </c>
      <c r="M62" s="100">
        <f>+I62+J62+K62+L62</f>
        <v>228</v>
      </c>
      <c r="N62" s="95"/>
      <c r="O62" s="69"/>
      <c r="P62" s="128"/>
      <c r="Q62" s="128"/>
      <c r="R62" s="128"/>
      <c r="S62" s="128"/>
      <c r="T62" s="95"/>
    </row>
    <row r="63" spans="1:20" ht="18" customHeight="1">
      <c r="A63" s="115" t="s">
        <v>63</v>
      </c>
      <c r="B63" s="54">
        <f>+C63+D63+E63+F63+G63+I63+J63+K63+L63</f>
        <v>476</v>
      </c>
      <c r="C63" s="27">
        <v>64</v>
      </c>
      <c r="D63" s="27">
        <v>50</v>
      </c>
      <c r="E63" s="45">
        <v>43</v>
      </c>
      <c r="F63" s="27">
        <v>49</v>
      </c>
      <c r="G63" s="27">
        <v>54</v>
      </c>
      <c r="H63" s="54">
        <f>+C63+D63+E63+F63+G63</f>
        <v>260</v>
      </c>
      <c r="I63" s="27">
        <v>60</v>
      </c>
      <c r="J63" s="27">
        <v>50</v>
      </c>
      <c r="K63" s="27">
        <v>59</v>
      </c>
      <c r="L63" s="29">
        <v>47</v>
      </c>
      <c r="M63" s="100">
        <f>+I63+J63+K63+L63</f>
        <v>216</v>
      </c>
      <c r="N63" s="95"/>
      <c r="O63" s="69"/>
      <c r="P63" s="128"/>
      <c r="Q63" s="128"/>
      <c r="R63" s="128"/>
      <c r="S63" s="128"/>
      <c r="T63" s="95"/>
    </row>
    <row r="64" spans="1:20" ht="18" customHeight="1">
      <c r="A64" s="101" t="s">
        <v>24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8"/>
      <c r="M64" s="102"/>
      <c r="N64" s="96"/>
      <c r="O64" s="130"/>
      <c r="P64" s="130"/>
      <c r="Q64" s="130"/>
      <c r="R64" s="130"/>
      <c r="S64" s="132"/>
      <c r="T64" s="96"/>
    </row>
    <row r="65" spans="1:20" ht="18" customHeight="1">
      <c r="A65" s="113" t="s">
        <v>87</v>
      </c>
      <c r="B65" s="54">
        <f>+C65+D65+E65+F65+G65+I65+J65+K65+L65</f>
        <v>161</v>
      </c>
      <c r="C65" s="27">
        <v>18</v>
      </c>
      <c r="D65" s="27">
        <v>19</v>
      </c>
      <c r="E65" s="27">
        <v>13</v>
      </c>
      <c r="F65" s="27">
        <v>14</v>
      </c>
      <c r="G65" s="27">
        <v>16</v>
      </c>
      <c r="H65" s="54">
        <f>+C65+D65+E65+F65+G65</f>
        <v>80</v>
      </c>
      <c r="I65" s="27">
        <v>20</v>
      </c>
      <c r="J65" s="27">
        <v>20</v>
      </c>
      <c r="K65" s="27">
        <v>22</v>
      </c>
      <c r="L65" s="27">
        <v>19</v>
      </c>
      <c r="M65" s="100">
        <f>+I65+J65+K65+L65</f>
        <v>81</v>
      </c>
      <c r="N65" s="95"/>
      <c r="O65" s="69"/>
      <c r="P65" s="128"/>
      <c r="Q65" s="128"/>
      <c r="R65" s="128"/>
      <c r="S65" s="128"/>
      <c r="T65" s="95"/>
    </row>
    <row r="66" spans="1:20" ht="18" customHeight="1">
      <c r="A66" s="114" t="s">
        <v>64</v>
      </c>
      <c r="B66" s="54">
        <f>+C66+D66+E66+F66+G66+I66+J66+K66+L66</f>
        <v>73</v>
      </c>
      <c r="C66" s="71">
        <v>8</v>
      </c>
      <c r="D66" s="71">
        <v>9</v>
      </c>
      <c r="E66" s="71">
        <v>4</v>
      </c>
      <c r="F66" s="71">
        <v>6</v>
      </c>
      <c r="G66" s="71">
        <v>8</v>
      </c>
      <c r="H66" s="54">
        <f>+C66+D66+E66+F66+G66</f>
        <v>35</v>
      </c>
      <c r="I66" s="71">
        <v>12</v>
      </c>
      <c r="J66" s="71">
        <v>9</v>
      </c>
      <c r="K66" s="71">
        <v>8</v>
      </c>
      <c r="L66" s="71">
        <v>9</v>
      </c>
      <c r="M66" s="100">
        <f>+I66+J66+K66+L66</f>
        <v>38</v>
      </c>
      <c r="N66" s="95"/>
      <c r="O66" s="69"/>
      <c r="P66" s="136"/>
      <c r="Q66" s="136"/>
      <c r="R66" s="136"/>
      <c r="S66" s="136"/>
      <c r="T66" s="95"/>
    </row>
    <row r="67" spans="1:20" ht="18" customHeight="1">
      <c r="A67" s="115" t="s">
        <v>63</v>
      </c>
      <c r="B67" s="54">
        <f>+C67+D67+E67+F67+G67+I67+J67+K67+L67</f>
        <v>88</v>
      </c>
      <c r="C67" s="71">
        <v>10</v>
      </c>
      <c r="D67" s="71">
        <v>10</v>
      </c>
      <c r="E67" s="71">
        <v>9</v>
      </c>
      <c r="F67" s="71">
        <v>8</v>
      </c>
      <c r="G67" s="71">
        <v>8</v>
      </c>
      <c r="H67" s="54">
        <f>+C67+D67+E67+F67+G67</f>
        <v>45</v>
      </c>
      <c r="I67" s="71">
        <v>8</v>
      </c>
      <c r="J67" s="71">
        <v>11</v>
      </c>
      <c r="K67" s="71">
        <v>14</v>
      </c>
      <c r="L67" s="71">
        <v>10</v>
      </c>
      <c r="M67" s="100">
        <f>+I67+J67+K67+L67</f>
        <v>43</v>
      </c>
      <c r="N67" s="95"/>
      <c r="O67" s="69"/>
      <c r="P67" s="136"/>
      <c r="Q67" s="136"/>
      <c r="R67" s="136"/>
      <c r="S67" s="136"/>
      <c r="T67" s="95"/>
    </row>
    <row r="68" spans="1:20" ht="18" customHeight="1">
      <c r="A68" s="101" t="s">
        <v>23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8"/>
      <c r="M68" s="102"/>
      <c r="N68" s="96"/>
      <c r="O68" s="127"/>
      <c r="P68" s="127"/>
      <c r="Q68" s="127"/>
      <c r="R68" s="127"/>
      <c r="S68" s="132"/>
      <c r="T68" s="96"/>
    </row>
    <row r="69" spans="1:20" ht="18" customHeight="1">
      <c r="A69" s="113" t="s">
        <v>88</v>
      </c>
      <c r="B69" s="54">
        <f>+C69+D69+E69+F69+G69+I69+J69+K69+L69</f>
        <v>2058</v>
      </c>
      <c r="C69" s="52">
        <v>224</v>
      </c>
      <c r="D69" s="52">
        <v>195</v>
      </c>
      <c r="E69" s="52">
        <v>199</v>
      </c>
      <c r="F69" s="52">
        <v>217</v>
      </c>
      <c r="G69" s="52">
        <v>223</v>
      </c>
      <c r="H69" s="54">
        <f>+C69+D69+E69+F69+G69</f>
        <v>1058</v>
      </c>
      <c r="I69" s="52">
        <v>247</v>
      </c>
      <c r="J69" s="52">
        <v>243</v>
      </c>
      <c r="K69" s="52">
        <v>250</v>
      </c>
      <c r="L69" s="52">
        <v>260</v>
      </c>
      <c r="M69" s="100">
        <f>+I69+J69+K69+L69</f>
        <v>1000</v>
      </c>
      <c r="N69" s="95"/>
      <c r="O69" s="69"/>
      <c r="P69" s="128"/>
      <c r="Q69" s="128"/>
      <c r="R69" s="128"/>
      <c r="S69" s="128"/>
      <c r="T69" s="95"/>
    </row>
    <row r="70" spans="1:20" ht="18" customHeight="1">
      <c r="A70" s="114" t="s">
        <v>64</v>
      </c>
      <c r="B70" s="54">
        <f>+C70+D70+E70+F70+G70+I70+J70+K70+L70</f>
        <v>1063</v>
      </c>
      <c r="C70" s="53">
        <v>131</v>
      </c>
      <c r="D70" s="53">
        <v>95</v>
      </c>
      <c r="E70" s="53">
        <v>106</v>
      </c>
      <c r="F70" s="53">
        <v>106</v>
      </c>
      <c r="G70" s="53">
        <v>109</v>
      </c>
      <c r="H70" s="54">
        <f>+C70+D70+E70+F70+G70</f>
        <v>547</v>
      </c>
      <c r="I70" s="53">
        <v>135</v>
      </c>
      <c r="J70" s="53">
        <v>124</v>
      </c>
      <c r="K70" s="53">
        <v>124</v>
      </c>
      <c r="L70" s="61">
        <v>133</v>
      </c>
      <c r="M70" s="100">
        <f>+I70+J70+K70+L70</f>
        <v>516</v>
      </c>
      <c r="N70" s="95"/>
      <c r="O70" s="69"/>
      <c r="P70" s="128"/>
      <c r="Q70" s="128"/>
      <c r="R70" s="128"/>
      <c r="S70" s="128"/>
      <c r="T70" s="95"/>
    </row>
    <row r="71" spans="1:20" ht="18" customHeight="1">
      <c r="A71" s="115" t="s">
        <v>63</v>
      </c>
      <c r="B71" s="54">
        <f>+C71+D71+E71+F71+G71+I71+J71+K71+L71</f>
        <v>995</v>
      </c>
      <c r="C71" s="27">
        <v>93</v>
      </c>
      <c r="D71" s="27">
        <v>100</v>
      </c>
      <c r="E71" s="27">
        <v>93</v>
      </c>
      <c r="F71" s="27">
        <v>111</v>
      </c>
      <c r="G71" s="27">
        <v>114</v>
      </c>
      <c r="H71" s="54">
        <f>+C71+D71+E71+F71+G71</f>
        <v>511</v>
      </c>
      <c r="I71" s="27">
        <v>112</v>
      </c>
      <c r="J71" s="27">
        <v>119</v>
      </c>
      <c r="K71" s="27">
        <v>126</v>
      </c>
      <c r="L71" s="29">
        <v>127</v>
      </c>
      <c r="M71" s="100">
        <f>+I71+J71+K71+L71</f>
        <v>484</v>
      </c>
      <c r="N71" s="95"/>
      <c r="O71" s="69"/>
      <c r="P71" s="128"/>
      <c r="Q71" s="128"/>
      <c r="R71" s="128"/>
      <c r="S71" s="128"/>
      <c r="T71" s="95"/>
    </row>
    <row r="72" spans="1:20" ht="18" customHeight="1">
      <c r="A72" s="101" t="s">
        <v>25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62"/>
      <c r="M72" s="102"/>
      <c r="N72" s="96"/>
      <c r="O72" s="69"/>
      <c r="P72" s="69"/>
      <c r="Q72" s="69"/>
      <c r="R72" s="69"/>
      <c r="S72" s="89"/>
      <c r="T72" s="96"/>
    </row>
    <row r="73" spans="1:20" ht="18" customHeight="1">
      <c r="A73" s="113" t="s">
        <v>87</v>
      </c>
      <c r="B73" s="54">
        <f>+C73+D73+E73+F73+G73+I73+J73+K73+L73</f>
        <v>22657</v>
      </c>
      <c r="C73" s="52">
        <v>2658</v>
      </c>
      <c r="D73" s="52">
        <v>2520</v>
      </c>
      <c r="E73" s="52">
        <v>2599</v>
      </c>
      <c r="F73" s="52">
        <v>2588</v>
      </c>
      <c r="G73" s="52">
        <v>2503</v>
      </c>
      <c r="H73" s="54">
        <f>+C73+D73+E73+F73+G73</f>
        <v>12868</v>
      </c>
      <c r="I73" s="52">
        <v>2656</v>
      </c>
      <c r="J73" s="52">
        <v>2508</v>
      </c>
      <c r="K73" s="52">
        <v>2429</v>
      </c>
      <c r="L73" s="52">
        <v>2196</v>
      </c>
      <c r="M73" s="100">
        <f>+I73+J73+K73+L73</f>
        <v>9789</v>
      </c>
      <c r="N73" s="95"/>
      <c r="O73" s="69"/>
      <c r="P73" s="128"/>
      <c r="Q73" s="128"/>
      <c r="R73" s="128"/>
      <c r="S73" s="128"/>
      <c r="T73" s="95"/>
    </row>
    <row r="74" spans="1:20" ht="18" customHeight="1">
      <c r="A74" s="114" t="s">
        <v>64</v>
      </c>
      <c r="B74" s="54">
        <f>+C74+D74+E74+F74+G74+I74+J74+K74+L74</f>
        <v>11804</v>
      </c>
      <c r="C74" s="53">
        <v>1382</v>
      </c>
      <c r="D74" s="53">
        <v>1335</v>
      </c>
      <c r="E74" s="53">
        <v>1324</v>
      </c>
      <c r="F74" s="53">
        <v>1371</v>
      </c>
      <c r="G74" s="53">
        <v>1287</v>
      </c>
      <c r="H74" s="54">
        <f>+C74+D74+E74+F74+G74</f>
        <v>6699</v>
      </c>
      <c r="I74" s="53">
        <v>1430</v>
      </c>
      <c r="J74" s="53">
        <v>1281</v>
      </c>
      <c r="K74" s="53">
        <v>1282</v>
      </c>
      <c r="L74" s="61">
        <v>1112</v>
      </c>
      <c r="M74" s="100">
        <f>+I74+J74+K74+L74</f>
        <v>5105</v>
      </c>
      <c r="N74" s="95"/>
      <c r="O74" s="69"/>
      <c r="P74" s="128"/>
      <c r="Q74" s="128"/>
      <c r="R74" s="128"/>
      <c r="S74" s="128"/>
      <c r="T74" s="95"/>
    </row>
    <row r="75" spans="1:20" ht="18" customHeight="1">
      <c r="A75" s="115" t="s">
        <v>63</v>
      </c>
      <c r="B75" s="54">
        <f>+C75+D75+E75+F75+G75+I75+J75+K75+L75</f>
        <v>10853</v>
      </c>
      <c r="C75" s="27">
        <v>1276</v>
      </c>
      <c r="D75" s="27">
        <v>1185</v>
      </c>
      <c r="E75" s="49">
        <v>1275</v>
      </c>
      <c r="F75" s="27">
        <v>1217</v>
      </c>
      <c r="G75" s="27">
        <v>1216</v>
      </c>
      <c r="H75" s="54">
        <f>+C75+D75+E75+F75+G75</f>
        <v>6169</v>
      </c>
      <c r="I75" s="27">
        <v>1226</v>
      </c>
      <c r="J75" s="27">
        <v>1227</v>
      </c>
      <c r="K75" s="27">
        <v>1147</v>
      </c>
      <c r="L75" s="29">
        <v>1084</v>
      </c>
      <c r="M75" s="100">
        <f>+I75+J75+K75+L75</f>
        <v>4684</v>
      </c>
      <c r="N75" s="95"/>
      <c r="O75" s="69"/>
      <c r="P75" s="128"/>
      <c r="Q75" s="128"/>
      <c r="R75" s="128"/>
      <c r="S75" s="128"/>
      <c r="T75" s="95"/>
    </row>
    <row r="76" spans="1:20" ht="18" customHeight="1">
      <c r="A76" s="101" t="s">
        <v>26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62"/>
      <c r="M76" s="102"/>
      <c r="N76" s="96"/>
      <c r="O76" s="69"/>
      <c r="P76" s="69"/>
      <c r="Q76" s="69"/>
      <c r="R76" s="69"/>
      <c r="S76" s="89"/>
      <c r="T76" s="96"/>
    </row>
    <row r="77" spans="1:20" ht="18" customHeight="1">
      <c r="A77" s="113" t="s">
        <v>87</v>
      </c>
      <c r="B77" s="54">
        <f>+C77+D77+E77+F77+G77+I77+J77+K77+L77</f>
        <v>3061</v>
      </c>
      <c r="C77" s="52">
        <v>333</v>
      </c>
      <c r="D77" s="52">
        <v>326</v>
      </c>
      <c r="E77" s="52">
        <v>299</v>
      </c>
      <c r="F77" s="52">
        <v>349</v>
      </c>
      <c r="G77" s="52">
        <v>350</v>
      </c>
      <c r="H77" s="54">
        <f>+C77+D77+E77+F77+G77</f>
        <v>1657</v>
      </c>
      <c r="I77" s="52">
        <v>368</v>
      </c>
      <c r="J77" s="52">
        <v>359</v>
      </c>
      <c r="K77" s="52">
        <v>330</v>
      </c>
      <c r="L77" s="52">
        <v>347</v>
      </c>
      <c r="M77" s="100">
        <f>+I77+J77+K77+L77</f>
        <v>1404</v>
      </c>
      <c r="N77" s="95"/>
      <c r="O77" s="69"/>
      <c r="P77" s="128"/>
      <c r="Q77" s="128"/>
      <c r="R77" s="128"/>
      <c r="S77" s="128"/>
      <c r="T77" s="95"/>
    </row>
    <row r="78" spans="1:20" ht="18" customHeight="1">
      <c r="A78" s="114" t="s">
        <v>64</v>
      </c>
      <c r="B78" s="54">
        <f>+C78+D78+E78+F78+G78+I78+J78+K78+L78</f>
        <v>1604</v>
      </c>
      <c r="C78" s="53">
        <v>166</v>
      </c>
      <c r="D78" s="53">
        <v>177</v>
      </c>
      <c r="E78" s="53">
        <v>159</v>
      </c>
      <c r="F78" s="53">
        <v>172</v>
      </c>
      <c r="G78" s="53">
        <v>178</v>
      </c>
      <c r="H78" s="54">
        <f>+C78+D78+E78+F78+G78</f>
        <v>852</v>
      </c>
      <c r="I78" s="53">
        <v>193</v>
      </c>
      <c r="J78" s="53">
        <v>201</v>
      </c>
      <c r="K78" s="53">
        <v>176</v>
      </c>
      <c r="L78" s="61">
        <v>182</v>
      </c>
      <c r="M78" s="100">
        <f>+I78+J78+K78+L78</f>
        <v>752</v>
      </c>
      <c r="N78" s="95"/>
      <c r="O78" s="69"/>
      <c r="P78" s="128"/>
      <c r="Q78" s="128"/>
      <c r="R78" s="128"/>
      <c r="S78" s="128"/>
      <c r="T78" s="95"/>
    </row>
    <row r="79" spans="1:20" ht="18" customHeight="1">
      <c r="A79" s="115" t="s">
        <v>63</v>
      </c>
      <c r="B79" s="54">
        <f>+C79+D79+E79+F79+G79+I79+J79+K79+L79</f>
        <v>1457</v>
      </c>
      <c r="C79" s="27">
        <v>167</v>
      </c>
      <c r="D79" s="27">
        <v>149</v>
      </c>
      <c r="E79" s="45">
        <v>140</v>
      </c>
      <c r="F79" s="27">
        <v>177</v>
      </c>
      <c r="G79" s="27">
        <v>172</v>
      </c>
      <c r="H79" s="54">
        <f>+C79+D79+E79+F79+G79</f>
        <v>805</v>
      </c>
      <c r="I79" s="27">
        <v>175</v>
      </c>
      <c r="J79" s="27">
        <v>158</v>
      </c>
      <c r="K79" s="27">
        <v>154</v>
      </c>
      <c r="L79" s="29">
        <v>165</v>
      </c>
      <c r="M79" s="100">
        <f>+I79+J79+K79+L79</f>
        <v>652</v>
      </c>
      <c r="N79" s="95"/>
      <c r="O79" s="69"/>
      <c r="P79" s="128"/>
      <c r="Q79" s="128"/>
      <c r="R79" s="128"/>
      <c r="S79" s="128"/>
      <c r="T79" s="95"/>
    </row>
    <row r="80" spans="1:20" ht="18" customHeight="1">
      <c r="A80" s="101" t="s">
        <v>27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8"/>
      <c r="M80" s="102"/>
      <c r="N80" s="96"/>
      <c r="O80" s="130"/>
      <c r="P80" s="130"/>
      <c r="Q80" s="130"/>
      <c r="R80" s="130"/>
      <c r="S80" s="132"/>
      <c r="T80" s="96"/>
    </row>
    <row r="81" spans="1:20" ht="18" customHeight="1">
      <c r="A81" s="113" t="s">
        <v>88</v>
      </c>
      <c r="B81" s="54">
        <f>+C81+D81+E81+F81+G81+I81+J81+K81+L81</f>
        <v>94</v>
      </c>
      <c r="C81" s="52">
        <v>14</v>
      </c>
      <c r="D81" s="52">
        <v>5</v>
      </c>
      <c r="E81" s="52">
        <v>10</v>
      </c>
      <c r="F81" s="52">
        <v>13</v>
      </c>
      <c r="G81" s="52">
        <v>7</v>
      </c>
      <c r="H81" s="54">
        <f>+C81+D81+E81+F81+G81</f>
        <v>49</v>
      </c>
      <c r="I81" s="52">
        <v>14</v>
      </c>
      <c r="J81" s="52">
        <v>14</v>
      </c>
      <c r="K81" s="52">
        <v>6</v>
      </c>
      <c r="L81" s="52">
        <v>11</v>
      </c>
      <c r="M81" s="100">
        <f>+I81+J81+K81+L81</f>
        <v>45</v>
      </c>
      <c r="N81" s="95"/>
      <c r="O81" s="69"/>
      <c r="P81" s="128"/>
      <c r="Q81" s="128"/>
      <c r="R81" s="128"/>
      <c r="S81" s="128"/>
      <c r="T81" s="69"/>
    </row>
    <row r="82" spans="1:20" ht="18" customHeight="1">
      <c r="A82" s="114" t="s">
        <v>64</v>
      </c>
      <c r="B82" s="54">
        <f>+C82+D82+E82+F82+G82+I82+J82+K82+L82</f>
        <v>44</v>
      </c>
      <c r="C82" s="53">
        <v>4</v>
      </c>
      <c r="D82" s="53">
        <v>1</v>
      </c>
      <c r="E82" s="53">
        <v>5</v>
      </c>
      <c r="F82" s="53">
        <v>6</v>
      </c>
      <c r="G82" s="53">
        <v>2</v>
      </c>
      <c r="H82" s="54">
        <f>+C82+D82+E82+F82+G82</f>
        <v>18</v>
      </c>
      <c r="I82" s="53">
        <v>6</v>
      </c>
      <c r="J82" s="53">
        <v>7</v>
      </c>
      <c r="K82" s="53">
        <v>5</v>
      </c>
      <c r="L82" s="61">
        <v>8</v>
      </c>
      <c r="M82" s="100">
        <f>+I82+J82+K82+L82</f>
        <v>26</v>
      </c>
      <c r="N82" s="95"/>
      <c r="O82" s="69"/>
      <c r="P82" s="128"/>
      <c r="Q82" s="128"/>
      <c r="R82" s="128"/>
      <c r="S82" s="128"/>
      <c r="T82" s="95"/>
    </row>
    <row r="83" spans="1:20" ht="18" customHeight="1">
      <c r="A83" s="115" t="s">
        <v>63</v>
      </c>
      <c r="B83" s="54">
        <f>+C83+D83+E83+F83+G83+I83+J83+K83+L83</f>
        <v>50</v>
      </c>
      <c r="C83" s="27">
        <v>10</v>
      </c>
      <c r="D83" s="27">
        <v>4</v>
      </c>
      <c r="E83" s="27">
        <v>5</v>
      </c>
      <c r="F83" s="27">
        <v>7</v>
      </c>
      <c r="G83" s="27">
        <v>5</v>
      </c>
      <c r="H83" s="54">
        <f>+C83+D83+E83+F83+G83</f>
        <v>31</v>
      </c>
      <c r="I83" s="27">
        <v>8</v>
      </c>
      <c r="J83" s="27">
        <v>7</v>
      </c>
      <c r="K83" s="27">
        <v>1</v>
      </c>
      <c r="L83" s="29">
        <v>3</v>
      </c>
      <c r="M83" s="100">
        <f>+I83+J83+K83+L83</f>
        <v>19</v>
      </c>
      <c r="N83" s="95"/>
      <c r="O83" s="69"/>
      <c r="P83" s="128"/>
      <c r="Q83" s="128"/>
      <c r="R83" s="128"/>
      <c r="S83" s="128"/>
      <c r="T83" s="95"/>
    </row>
    <row r="84" spans="1:20" ht="18" customHeight="1">
      <c r="A84" s="101" t="s">
        <v>28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62"/>
      <c r="M84" s="102"/>
      <c r="N84" s="96"/>
      <c r="O84" s="69"/>
      <c r="P84" s="69"/>
      <c r="Q84" s="69"/>
      <c r="R84" s="69"/>
      <c r="S84" s="89"/>
      <c r="T84" s="96"/>
    </row>
    <row r="85" spans="1:20" ht="18" customHeight="1">
      <c r="A85" s="113" t="s">
        <v>88</v>
      </c>
      <c r="B85" s="54">
        <f>+C85+D85+E85+F85+G85+I85+J85+K85+L85</f>
        <v>1854</v>
      </c>
      <c r="C85" s="52">
        <v>221</v>
      </c>
      <c r="D85" s="52">
        <v>223</v>
      </c>
      <c r="E85" s="52">
        <v>193</v>
      </c>
      <c r="F85" s="52">
        <v>227</v>
      </c>
      <c r="G85" s="52">
        <v>233</v>
      </c>
      <c r="H85" s="54">
        <f>+C85+D85+E85+F85+G85</f>
        <v>1097</v>
      </c>
      <c r="I85" s="52">
        <v>217</v>
      </c>
      <c r="J85" s="52">
        <v>187</v>
      </c>
      <c r="K85" s="52">
        <v>200</v>
      </c>
      <c r="L85" s="52">
        <v>153</v>
      </c>
      <c r="M85" s="100">
        <f>+I85+J85+K85+L85</f>
        <v>757</v>
      </c>
      <c r="N85" s="95"/>
      <c r="O85" s="69"/>
      <c r="P85" s="128"/>
      <c r="Q85" s="128"/>
      <c r="R85" s="128"/>
      <c r="S85" s="128"/>
      <c r="T85" s="95"/>
    </row>
    <row r="86" spans="1:20" ht="18" customHeight="1">
      <c r="A86" s="114" t="s">
        <v>64</v>
      </c>
      <c r="B86" s="54">
        <f>+C86+D86+E86+F86+G86+I86+J86+K86+L86</f>
        <v>948</v>
      </c>
      <c r="C86" s="53">
        <v>113</v>
      </c>
      <c r="D86" s="53">
        <v>104</v>
      </c>
      <c r="E86" s="53">
        <v>102</v>
      </c>
      <c r="F86" s="53">
        <v>119</v>
      </c>
      <c r="G86" s="53">
        <v>124</v>
      </c>
      <c r="H86" s="54">
        <f>+C86+D86+E86+F86+G86</f>
        <v>562</v>
      </c>
      <c r="I86" s="53">
        <v>108</v>
      </c>
      <c r="J86" s="53">
        <v>99</v>
      </c>
      <c r="K86" s="53">
        <v>98</v>
      </c>
      <c r="L86" s="61">
        <v>81</v>
      </c>
      <c r="M86" s="100">
        <f>+I86+J86+K86+L86</f>
        <v>386</v>
      </c>
      <c r="N86" s="95"/>
      <c r="O86" s="69"/>
      <c r="P86" s="128"/>
      <c r="Q86" s="128"/>
      <c r="R86" s="128"/>
      <c r="S86" s="128"/>
      <c r="T86" s="95"/>
    </row>
    <row r="87" spans="1:20" ht="18" customHeight="1">
      <c r="A87" s="115" t="s">
        <v>63</v>
      </c>
      <c r="B87" s="54">
        <f>+C87+D87+E87+F87+G87+I87+J87+K87+L87</f>
        <v>906</v>
      </c>
      <c r="C87" s="27">
        <v>108</v>
      </c>
      <c r="D87" s="27">
        <v>119</v>
      </c>
      <c r="E87" s="45">
        <v>91</v>
      </c>
      <c r="F87" s="27">
        <v>108</v>
      </c>
      <c r="G87" s="27">
        <v>109</v>
      </c>
      <c r="H87" s="54">
        <f>+C87+D87+E87+F87+G87</f>
        <v>535</v>
      </c>
      <c r="I87" s="27">
        <v>109</v>
      </c>
      <c r="J87" s="27">
        <v>88</v>
      </c>
      <c r="K87" s="27">
        <v>102</v>
      </c>
      <c r="L87" s="29">
        <v>72</v>
      </c>
      <c r="M87" s="100">
        <f>+I87+J87+K87+L87</f>
        <v>371</v>
      </c>
      <c r="N87" s="95"/>
      <c r="O87" s="69"/>
      <c r="P87" s="128"/>
      <c r="Q87" s="128"/>
      <c r="R87" s="128"/>
      <c r="S87" s="128"/>
      <c r="T87" s="95"/>
    </row>
    <row r="88" spans="1:20" s="40" customFormat="1" ht="18" customHeight="1">
      <c r="A88" s="101" t="s">
        <v>80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104"/>
      <c r="N88" s="97"/>
      <c r="O88" s="97"/>
      <c r="P88" s="97"/>
      <c r="Q88" s="97"/>
      <c r="R88" s="97"/>
      <c r="S88" s="97"/>
      <c r="T88" s="97"/>
    </row>
    <row r="89" spans="1:20" s="40" customFormat="1" ht="18" customHeight="1">
      <c r="A89" s="113" t="s">
        <v>87</v>
      </c>
      <c r="B89" s="54">
        <f>+C89+D89+E89+F89+G89+I89+J89+K89+L89</f>
        <v>1451</v>
      </c>
      <c r="C89" s="27">
        <v>155</v>
      </c>
      <c r="D89" s="27">
        <v>172</v>
      </c>
      <c r="E89" s="45">
        <v>142</v>
      </c>
      <c r="F89" s="27">
        <v>172</v>
      </c>
      <c r="G89" s="27">
        <v>179</v>
      </c>
      <c r="H89" s="54">
        <f>+C89+D89+E89+F89+G89</f>
        <v>820</v>
      </c>
      <c r="I89" s="27">
        <v>184</v>
      </c>
      <c r="J89" s="27">
        <v>153</v>
      </c>
      <c r="K89" s="27">
        <v>158</v>
      </c>
      <c r="L89" s="27">
        <v>136</v>
      </c>
      <c r="M89" s="100">
        <f>+I89+J89+K89+L89</f>
        <v>631</v>
      </c>
      <c r="N89" s="95"/>
      <c r="O89" s="69"/>
      <c r="P89" s="128"/>
      <c r="Q89" s="128"/>
      <c r="R89" s="128"/>
      <c r="S89" s="128"/>
      <c r="T89" s="95"/>
    </row>
    <row r="90" spans="1:20" s="40" customFormat="1" ht="18" customHeight="1">
      <c r="A90" s="114" t="s">
        <v>64</v>
      </c>
      <c r="B90" s="54">
        <f>+C90+D90+E90+F90+G90+I90+J90+K90+L90</f>
        <v>727</v>
      </c>
      <c r="C90" s="27">
        <v>73</v>
      </c>
      <c r="D90" s="27">
        <v>85</v>
      </c>
      <c r="E90" s="45">
        <v>74</v>
      </c>
      <c r="F90" s="27">
        <v>89</v>
      </c>
      <c r="G90" s="27">
        <v>78</v>
      </c>
      <c r="H90" s="54">
        <f>+C90+D90+E90+F90+G90</f>
        <v>399</v>
      </c>
      <c r="I90" s="27">
        <v>93</v>
      </c>
      <c r="J90" s="27">
        <v>79</v>
      </c>
      <c r="K90" s="27">
        <v>82</v>
      </c>
      <c r="L90" s="27">
        <v>74</v>
      </c>
      <c r="M90" s="100">
        <f>+I90+J90+K90+L90</f>
        <v>328</v>
      </c>
      <c r="N90" s="95"/>
      <c r="O90" s="69"/>
      <c r="P90" s="128"/>
      <c r="Q90" s="128"/>
      <c r="R90" s="128"/>
      <c r="S90" s="128"/>
      <c r="T90" s="95"/>
    </row>
    <row r="91" spans="1:20" s="40" customFormat="1" ht="18" customHeight="1">
      <c r="A91" s="115" t="s">
        <v>63</v>
      </c>
      <c r="B91" s="54">
        <f>+C91+D91+E91+F91+G91+I91+J91+K91+L91</f>
        <v>724</v>
      </c>
      <c r="C91" s="27">
        <v>82</v>
      </c>
      <c r="D91" s="27">
        <v>87</v>
      </c>
      <c r="E91" s="45">
        <v>68</v>
      </c>
      <c r="F91" s="27">
        <v>83</v>
      </c>
      <c r="G91" s="27">
        <v>101</v>
      </c>
      <c r="H91" s="54">
        <f>+C91+D91+E91+F91+G91</f>
        <v>421</v>
      </c>
      <c r="I91" s="27">
        <v>91</v>
      </c>
      <c r="J91" s="27">
        <v>74</v>
      </c>
      <c r="K91" s="27">
        <v>76</v>
      </c>
      <c r="L91" s="27">
        <v>62</v>
      </c>
      <c r="M91" s="100">
        <f>+I91+J91+K91+L91</f>
        <v>303</v>
      </c>
      <c r="N91" s="95"/>
      <c r="O91" s="69"/>
      <c r="P91" s="128"/>
      <c r="Q91" s="128"/>
      <c r="R91" s="128"/>
      <c r="S91" s="128"/>
      <c r="T91" s="95"/>
    </row>
    <row r="92" spans="1:20" ht="18" customHeight="1">
      <c r="A92" s="101" t="s">
        <v>29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65"/>
      <c r="M92" s="102"/>
      <c r="N92" s="96"/>
      <c r="O92" s="137"/>
      <c r="P92" s="137"/>
      <c r="Q92" s="137"/>
      <c r="R92" s="137"/>
      <c r="S92" s="138"/>
      <c r="T92" s="96"/>
    </row>
    <row r="93" spans="1:20" ht="18" customHeight="1">
      <c r="A93" s="113" t="s">
        <v>87</v>
      </c>
      <c r="B93" s="54">
        <f>+C93+D93+E93+F93+G93+I93+J93+K93+L93</f>
        <v>2124</v>
      </c>
      <c r="C93" s="52">
        <v>254</v>
      </c>
      <c r="D93" s="52">
        <v>238</v>
      </c>
      <c r="E93" s="52">
        <v>227</v>
      </c>
      <c r="F93" s="52">
        <v>246</v>
      </c>
      <c r="G93" s="52">
        <v>242</v>
      </c>
      <c r="H93" s="54">
        <f>+C93+D93+E93+F93+G93</f>
        <v>1207</v>
      </c>
      <c r="I93" s="52">
        <v>256</v>
      </c>
      <c r="J93" s="52">
        <v>227</v>
      </c>
      <c r="K93" s="52">
        <v>227</v>
      </c>
      <c r="L93" s="52">
        <v>207</v>
      </c>
      <c r="M93" s="100">
        <f>+I93+J93+K93+L93</f>
        <v>917</v>
      </c>
      <c r="N93" s="95"/>
      <c r="O93" s="69"/>
      <c r="P93" s="128"/>
      <c r="Q93" s="128"/>
      <c r="R93" s="128"/>
      <c r="S93" s="128"/>
      <c r="T93" s="95"/>
    </row>
    <row r="94" spans="1:20" ht="18" customHeight="1">
      <c r="A94" s="114" t="s">
        <v>64</v>
      </c>
      <c r="B94" s="54">
        <f>+C94+D94+E94+F94+G94+I94+J94+K94+L94</f>
        <v>1070</v>
      </c>
      <c r="C94" s="53">
        <v>123</v>
      </c>
      <c r="D94" s="53">
        <v>115</v>
      </c>
      <c r="E94" s="53">
        <v>111</v>
      </c>
      <c r="F94" s="53">
        <v>124</v>
      </c>
      <c r="G94" s="53">
        <v>126</v>
      </c>
      <c r="H94" s="54">
        <f>+C94+D94+E94+F94+G94</f>
        <v>599</v>
      </c>
      <c r="I94" s="53">
        <v>135</v>
      </c>
      <c r="J94" s="53">
        <v>116</v>
      </c>
      <c r="K94" s="53">
        <v>118</v>
      </c>
      <c r="L94" s="61">
        <v>102</v>
      </c>
      <c r="M94" s="100">
        <f>+I94+J94+K94+L94</f>
        <v>471</v>
      </c>
      <c r="N94" s="95"/>
      <c r="O94" s="69"/>
      <c r="P94" s="128"/>
      <c r="Q94" s="128"/>
      <c r="R94" s="128"/>
      <c r="S94" s="128"/>
      <c r="T94" s="95"/>
    </row>
    <row r="95" spans="1:20" ht="18" customHeight="1">
      <c r="A95" s="115" t="s">
        <v>63</v>
      </c>
      <c r="B95" s="54">
        <f>+C95+D95+E95+F95+G95+I95+J95+K95+L95</f>
        <v>1054</v>
      </c>
      <c r="C95" s="27">
        <v>131</v>
      </c>
      <c r="D95" s="27">
        <v>123</v>
      </c>
      <c r="E95" s="44">
        <v>116</v>
      </c>
      <c r="F95" s="27">
        <v>122</v>
      </c>
      <c r="G95" s="27">
        <v>116</v>
      </c>
      <c r="H95" s="54">
        <f>+C95+D95+E95+F95+G95</f>
        <v>608</v>
      </c>
      <c r="I95" s="27">
        <v>121</v>
      </c>
      <c r="J95" s="27">
        <v>111</v>
      </c>
      <c r="K95" s="27">
        <v>109</v>
      </c>
      <c r="L95" s="29">
        <v>105</v>
      </c>
      <c r="M95" s="100">
        <f>+I95+J95+K95+L95</f>
        <v>446</v>
      </c>
      <c r="N95" s="95"/>
      <c r="O95" s="69"/>
      <c r="P95" s="128"/>
      <c r="Q95" s="128"/>
      <c r="R95" s="128"/>
      <c r="S95" s="128"/>
      <c r="T95" s="95"/>
    </row>
    <row r="96" spans="1:20" ht="18" customHeight="1">
      <c r="A96" s="101" t="s">
        <v>30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8"/>
      <c r="M96" s="102"/>
      <c r="N96" s="96"/>
      <c r="O96" s="69"/>
      <c r="P96" s="69"/>
      <c r="Q96" s="69"/>
      <c r="R96" s="69"/>
      <c r="S96" s="132"/>
      <c r="T96" s="96"/>
    </row>
    <row r="97" spans="1:20" ht="18" customHeight="1">
      <c r="A97" s="113" t="s">
        <v>87</v>
      </c>
      <c r="B97" s="54">
        <f>+C97+D97+E97+F97+G97+I97+J97+K97+L97</f>
        <v>249</v>
      </c>
      <c r="C97" s="52">
        <v>28</v>
      </c>
      <c r="D97" s="52">
        <v>14</v>
      </c>
      <c r="E97" s="52">
        <v>25</v>
      </c>
      <c r="F97" s="52">
        <v>26</v>
      </c>
      <c r="G97" s="52">
        <v>27</v>
      </c>
      <c r="H97" s="54">
        <f>+C97+D97+E97+F97+G97</f>
        <v>120</v>
      </c>
      <c r="I97" s="52">
        <v>34</v>
      </c>
      <c r="J97" s="52">
        <v>26</v>
      </c>
      <c r="K97" s="52">
        <v>39</v>
      </c>
      <c r="L97" s="52">
        <v>30</v>
      </c>
      <c r="M97" s="100">
        <f>+I97+J97+K97+L97</f>
        <v>129</v>
      </c>
      <c r="N97" s="95"/>
      <c r="O97" s="69"/>
      <c r="P97" s="128"/>
      <c r="Q97" s="128"/>
      <c r="R97" s="128"/>
      <c r="S97" s="128"/>
      <c r="T97" s="95"/>
    </row>
    <row r="98" spans="1:20" ht="18" customHeight="1">
      <c r="A98" s="114" t="s">
        <v>64</v>
      </c>
      <c r="B98" s="54">
        <f>+C98+D98+E98+F98+G98+I98+J98+K98+L98</f>
        <v>129</v>
      </c>
      <c r="C98" s="53">
        <v>13</v>
      </c>
      <c r="D98" s="53">
        <v>6</v>
      </c>
      <c r="E98" s="53">
        <v>16</v>
      </c>
      <c r="F98" s="53">
        <v>14</v>
      </c>
      <c r="G98" s="53">
        <v>15</v>
      </c>
      <c r="H98" s="54">
        <f>+C98+D98+E98+F98+G98</f>
        <v>64</v>
      </c>
      <c r="I98" s="53">
        <v>15</v>
      </c>
      <c r="J98" s="53">
        <v>16</v>
      </c>
      <c r="K98" s="53">
        <v>21</v>
      </c>
      <c r="L98" s="61">
        <v>13</v>
      </c>
      <c r="M98" s="100">
        <f>+I98+J98+K98+L98</f>
        <v>65</v>
      </c>
      <c r="N98" s="95"/>
      <c r="O98" s="69"/>
      <c r="P98" s="128"/>
      <c r="Q98" s="128"/>
      <c r="R98" s="128"/>
      <c r="S98" s="128"/>
      <c r="T98" s="95"/>
    </row>
    <row r="99" spans="1:20" ht="18" customHeight="1">
      <c r="A99" s="115" t="s">
        <v>63</v>
      </c>
      <c r="B99" s="54">
        <f>+C99+D99+E99+F99+G99+I99+J99+K99+L99</f>
        <v>120</v>
      </c>
      <c r="C99" s="27">
        <v>15</v>
      </c>
      <c r="D99" s="27">
        <v>8</v>
      </c>
      <c r="E99" s="27">
        <v>9</v>
      </c>
      <c r="F99" s="27">
        <v>12</v>
      </c>
      <c r="G99" s="27">
        <v>12</v>
      </c>
      <c r="H99" s="54">
        <f>+C99+D99+E99+F99+G99</f>
        <v>56</v>
      </c>
      <c r="I99" s="27">
        <v>19</v>
      </c>
      <c r="J99" s="27">
        <v>10</v>
      </c>
      <c r="K99" s="27">
        <v>18</v>
      </c>
      <c r="L99" s="29">
        <v>17</v>
      </c>
      <c r="M99" s="100">
        <f>+I99+J99+K99+L99</f>
        <v>64</v>
      </c>
      <c r="N99" s="95"/>
      <c r="O99" s="69"/>
      <c r="P99" s="128"/>
      <c r="Q99" s="128"/>
      <c r="R99" s="128"/>
      <c r="S99" s="128"/>
      <c r="T99" s="95"/>
    </row>
    <row r="100" spans="1:20" ht="18" customHeight="1">
      <c r="A100" s="154" t="s">
        <v>37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02"/>
      <c r="N100" s="96"/>
      <c r="O100" s="149"/>
      <c r="P100" s="149"/>
      <c r="Q100" s="149"/>
      <c r="R100" s="149"/>
      <c r="S100" s="149"/>
      <c r="T100" s="96"/>
    </row>
    <row r="101" spans="1:20" ht="18" customHeight="1">
      <c r="A101" s="124" t="s">
        <v>88</v>
      </c>
      <c r="B101" s="54">
        <f>B5+B9+B13+B17+B21+B25+B29+B33+B37+B41+B45+B49+B53+B57+B61+B65+B69+B73+B77+B81+B85+B89+B93+B97</f>
        <v>68506</v>
      </c>
      <c r="C101" s="54">
        <f aca="true" t="shared" si="2" ref="C101:M101">+C5+C9+C13+C17+C21+C25+C29+C33+C37+C41+C45+C49+C53+C57+C61+C65+C69+C73+C77+C81+C85+C89+C93+C97</f>
        <v>7811</v>
      </c>
      <c r="D101" s="54">
        <f t="shared" si="2"/>
        <v>7489</v>
      </c>
      <c r="E101" s="54">
        <f t="shared" si="2"/>
        <v>7494</v>
      </c>
      <c r="F101" s="54">
        <f t="shared" si="2"/>
        <v>7665</v>
      </c>
      <c r="G101" s="54">
        <f t="shared" si="2"/>
        <v>7806</v>
      </c>
      <c r="H101" s="54">
        <f t="shared" si="2"/>
        <v>38265</v>
      </c>
      <c r="I101" s="54">
        <f t="shared" si="2"/>
        <v>8127</v>
      </c>
      <c r="J101" s="54">
        <f t="shared" si="2"/>
        <v>7684</v>
      </c>
      <c r="K101" s="54">
        <f t="shared" si="2"/>
        <v>7428</v>
      </c>
      <c r="L101" s="54">
        <f t="shared" si="2"/>
        <v>7002</v>
      </c>
      <c r="M101" s="105">
        <f t="shared" si="2"/>
        <v>30241</v>
      </c>
      <c r="N101" s="69"/>
      <c r="O101" s="69"/>
      <c r="P101" s="69"/>
      <c r="Q101" s="69"/>
      <c r="R101" s="69"/>
      <c r="S101" s="69"/>
      <c r="T101" s="69"/>
    </row>
    <row r="102" spans="1:20" ht="18" customHeight="1">
      <c r="A102" s="125" t="s">
        <v>64</v>
      </c>
      <c r="B102" s="54">
        <f>B6+B10+B14+B18+B22+B26+B30+B34+B38+B42+B46+B50+B54+B58+B62+B66+B70+B74+B78+B82+B86+B90+B94+B98</f>
        <v>35719</v>
      </c>
      <c r="C102" s="54">
        <f aca="true" t="shared" si="3" ref="C102:M102">+C6+C10+C14+C18+C22+C26+C30+C34+C38+C42+C46+C50+C54+C58+C62+C66+C70+C74+C78+C82+C86+C90+C94+C98</f>
        <v>4064</v>
      </c>
      <c r="D102" s="54">
        <f t="shared" si="3"/>
        <v>3927</v>
      </c>
      <c r="E102" s="54">
        <f t="shared" si="3"/>
        <v>3847</v>
      </c>
      <c r="F102" s="54">
        <f t="shared" si="3"/>
        <v>4021</v>
      </c>
      <c r="G102" s="54">
        <f t="shared" si="3"/>
        <v>4017</v>
      </c>
      <c r="H102" s="54">
        <f t="shared" si="3"/>
        <v>19876</v>
      </c>
      <c r="I102" s="54">
        <f t="shared" si="3"/>
        <v>4302</v>
      </c>
      <c r="J102" s="54">
        <f t="shared" si="3"/>
        <v>4016</v>
      </c>
      <c r="K102" s="54">
        <f t="shared" si="3"/>
        <v>3876</v>
      </c>
      <c r="L102" s="54">
        <f t="shared" si="3"/>
        <v>3649</v>
      </c>
      <c r="M102" s="105">
        <f t="shared" si="3"/>
        <v>15843</v>
      </c>
      <c r="N102" s="69"/>
      <c r="O102" s="69"/>
      <c r="P102" s="69"/>
      <c r="Q102" s="69"/>
      <c r="R102" s="69"/>
      <c r="S102" s="69"/>
      <c r="T102" s="69"/>
    </row>
    <row r="103" spans="1:20" ht="18" customHeight="1" thickBot="1">
      <c r="A103" s="126" t="s">
        <v>63</v>
      </c>
      <c r="B103" s="54">
        <f>B7+B11+B15+B19+B23+B27+B31+B35+B39+B43+B47+B51+B55+B59+B63+B67+B71+B75+B79+B83+B87+B91+B95+B99</f>
        <v>32787</v>
      </c>
      <c r="C103" s="106">
        <f aca="true" t="shared" si="4" ref="C103:M103">+C7+C11+C15+C19+C23+C27+C31+C35+C39+C43+C47+C51+C55+C59+C63+C67+C71+C75+C79+C83+C87+C91+C95+C99</f>
        <v>3747</v>
      </c>
      <c r="D103" s="106">
        <f t="shared" si="4"/>
        <v>3562</v>
      </c>
      <c r="E103" s="106">
        <f t="shared" si="4"/>
        <v>3647</v>
      </c>
      <c r="F103" s="106">
        <f t="shared" si="4"/>
        <v>3644</v>
      </c>
      <c r="G103" s="106">
        <f t="shared" si="4"/>
        <v>3789</v>
      </c>
      <c r="H103" s="106">
        <f t="shared" si="4"/>
        <v>18389</v>
      </c>
      <c r="I103" s="106">
        <f t="shared" si="4"/>
        <v>3825</v>
      </c>
      <c r="J103" s="106">
        <f t="shared" si="4"/>
        <v>3668</v>
      </c>
      <c r="K103" s="106">
        <f t="shared" si="4"/>
        <v>3552</v>
      </c>
      <c r="L103" s="106">
        <f t="shared" si="4"/>
        <v>3353</v>
      </c>
      <c r="M103" s="107">
        <f t="shared" si="4"/>
        <v>14398</v>
      </c>
      <c r="N103" s="69"/>
      <c r="O103" s="69"/>
      <c r="P103" s="69"/>
      <c r="Q103" s="69"/>
      <c r="R103" s="69"/>
      <c r="S103" s="69"/>
      <c r="T103" s="69"/>
    </row>
    <row r="104" spans="14:20" s="40" customFormat="1" ht="18" customHeight="1">
      <c r="N104" s="96"/>
      <c r="O104" s="96"/>
      <c r="P104" s="96"/>
      <c r="Q104" s="96"/>
      <c r="R104" s="96"/>
      <c r="S104" s="96"/>
      <c r="T104" s="96"/>
    </row>
    <row r="105" spans="1:20" ht="18" customHeight="1">
      <c r="A105" s="145" t="s">
        <v>85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N105" s="96"/>
      <c r="O105" s="150"/>
      <c r="P105" s="150"/>
      <c r="Q105" s="150"/>
      <c r="R105" s="150"/>
      <c r="S105" s="150"/>
      <c r="T105" s="96"/>
    </row>
    <row r="106" spans="1:20" ht="18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N106" s="96"/>
      <c r="O106" s="150"/>
      <c r="P106" s="150"/>
      <c r="Q106" s="150"/>
      <c r="R106" s="150"/>
      <c r="S106" s="150"/>
      <c r="T106" s="96"/>
    </row>
    <row r="107" spans="1:21" s="21" customFormat="1" ht="18" customHeight="1" thickBot="1">
      <c r="A107" s="32"/>
      <c r="B107" s="32"/>
      <c r="C107" s="32"/>
      <c r="D107" s="32"/>
      <c r="E107" s="32"/>
      <c r="F107" s="32"/>
      <c r="G107" s="32"/>
      <c r="H107" s="51"/>
      <c r="I107" s="32"/>
      <c r="J107" s="32"/>
      <c r="K107" s="32"/>
      <c r="L107" s="32"/>
      <c r="N107" s="96"/>
      <c r="O107" s="139"/>
      <c r="P107" s="139"/>
      <c r="Q107" s="139"/>
      <c r="R107" s="139"/>
      <c r="S107" s="139"/>
      <c r="T107" s="96"/>
      <c r="U107" s="40"/>
    </row>
    <row r="108" spans="1:20" ht="18" customHeight="1" thickBot="1">
      <c r="A108" s="73"/>
      <c r="B108" s="74" t="s">
        <v>0</v>
      </c>
      <c r="C108" s="74" t="s">
        <v>1</v>
      </c>
      <c r="D108" s="74" t="s">
        <v>2</v>
      </c>
      <c r="E108" s="74" t="s">
        <v>3</v>
      </c>
      <c r="F108" s="74" t="s">
        <v>4</v>
      </c>
      <c r="G108" s="74" t="s">
        <v>5</v>
      </c>
      <c r="H108" s="74" t="s">
        <v>79</v>
      </c>
      <c r="I108" s="74" t="s">
        <v>6</v>
      </c>
      <c r="J108" s="74" t="s">
        <v>7</v>
      </c>
      <c r="K108" s="74" t="s">
        <v>8</v>
      </c>
      <c r="L108" s="74" t="s">
        <v>9</v>
      </c>
      <c r="M108" s="75" t="s">
        <v>78</v>
      </c>
      <c r="N108" s="94"/>
      <c r="O108" s="94"/>
      <c r="P108" s="94"/>
      <c r="Q108" s="94"/>
      <c r="R108" s="94"/>
      <c r="S108" s="94"/>
      <c r="T108" s="94"/>
    </row>
    <row r="109" spans="1:20" ht="18" customHeight="1" thickBot="1">
      <c r="A109" s="146" t="s">
        <v>37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09"/>
      <c r="N109" s="96"/>
      <c r="O109" s="149"/>
      <c r="P109" s="149"/>
      <c r="Q109" s="149"/>
      <c r="R109" s="149"/>
      <c r="S109" s="149"/>
      <c r="T109" s="96"/>
    </row>
    <row r="110" spans="1:20" ht="18" customHeight="1" thickBot="1">
      <c r="A110" s="119" t="s">
        <v>88</v>
      </c>
      <c r="B110" s="122">
        <f>C110+D110+E110+F110+G110+I110+J110+K110+L110</f>
        <v>123</v>
      </c>
      <c r="C110" s="110">
        <v>17</v>
      </c>
      <c r="D110" s="110">
        <v>19</v>
      </c>
      <c r="E110" s="110">
        <v>15</v>
      </c>
      <c r="F110" s="110">
        <v>19</v>
      </c>
      <c r="G110" s="110">
        <v>11</v>
      </c>
      <c r="H110" s="140">
        <f>H111+H112</f>
        <v>81</v>
      </c>
      <c r="I110" s="110">
        <v>18</v>
      </c>
      <c r="J110" s="110">
        <v>9</v>
      </c>
      <c r="K110" s="110">
        <v>5</v>
      </c>
      <c r="L110" s="110">
        <v>10</v>
      </c>
      <c r="M110" s="111">
        <f>+I110+J110+K110+L110</f>
        <v>42</v>
      </c>
      <c r="N110" s="95"/>
      <c r="O110" s="69"/>
      <c r="P110" s="96"/>
      <c r="Q110" s="96"/>
      <c r="R110" s="96"/>
      <c r="S110" s="96"/>
      <c r="T110" s="95"/>
    </row>
    <row r="111" spans="1:20" ht="18" customHeight="1" thickBot="1">
      <c r="A111" s="120" t="s">
        <v>64</v>
      </c>
      <c r="B111" s="122">
        <f>C111+D111+E111+F111+G111+I111+J111+K111+L111</f>
        <v>77</v>
      </c>
      <c r="C111" s="70">
        <v>11</v>
      </c>
      <c r="D111" s="70">
        <v>11</v>
      </c>
      <c r="E111" s="70">
        <v>11</v>
      </c>
      <c r="F111" s="70">
        <v>14</v>
      </c>
      <c r="G111" s="70">
        <v>6</v>
      </c>
      <c r="H111" s="54">
        <f>C111+D111+E111+F111+G111</f>
        <v>53</v>
      </c>
      <c r="I111" s="70">
        <v>11</v>
      </c>
      <c r="J111" s="70">
        <v>6</v>
      </c>
      <c r="K111" s="70">
        <v>2</v>
      </c>
      <c r="L111" s="70">
        <v>5</v>
      </c>
      <c r="M111" s="100">
        <f>+I111+J111+K111+L111</f>
        <v>24</v>
      </c>
      <c r="N111" s="95"/>
      <c r="O111" s="69"/>
      <c r="P111" s="96"/>
      <c r="Q111" s="96"/>
      <c r="R111" s="96"/>
      <c r="S111" s="96"/>
      <c r="T111" s="95"/>
    </row>
    <row r="112" spans="1:20" ht="18" customHeight="1" thickBot="1">
      <c r="A112" s="121" t="s">
        <v>63</v>
      </c>
      <c r="B112" s="123">
        <f>C112+D112+E112+F112+G112+I112+J112+K112+L112</f>
        <v>46</v>
      </c>
      <c r="C112" s="108">
        <v>6</v>
      </c>
      <c r="D112" s="108">
        <v>8</v>
      </c>
      <c r="E112" s="108">
        <v>4</v>
      </c>
      <c r="F112" s="108">
        <v>5</v>
      </c>
      <c r="G112" s="108">
        <v>5</v>
      </c>
      <c r="H112" s="106">
        <f>C112+D112+E112+F112+G112</f>
        <v>28</v>
      </c>
      <c r="I112" s="108">
        <v>7</v>
      </c>
      <c r="J112" s="108">
        <v>3</v>
      </c>
      <c r="K112" s="108">
        <v>3</v>
      </c>
      <c r="L112" s="108">
        <v>5</v>
      </c>
      <c r="M112" s="112">
        <f>+I112+J112+K112+L112</f>
        <v>18</v>
      </c>
      <c r="N112" s="95"/>
      <c r="O112" s="69"/>
      <c r="P112" s="96"/>
      <c r="Q112" s="96"/>
      <c r="R112" s="96"/>
      <c r="S112" s="96"/>
      <c r="T112" s="95"/>
    </row>
    <row r="113" spans="1:12" ht="1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6"/>
    </row>
    <row r="114" spans="1:13" ht="15">
      <c r="A114" s="4"/>
      <c r="B114" s="5"/>
      <c r="C114" s="5"/>
      <c r="D114" s="142"/>
      <c r="E114" s="5"/>
      <c r="F114" s="5"/>
      <c r="G114" s="5"/>
      <c r="H114" s="5"/>
      <c r="I114" s="5"/>
      <c r="J114" s="141"/>
      <c r="K114" s="5"/>
      <c r="L114" s="6"/>
      <c r="M114" s="40"/>
    </row>
    <row r="115" spans="1:13" ht="15">
      <c r="A115" s="4"/>
      <c r="B115" s="5"/>
      <c r="C115" s="5"/>
      <c r="D115" s="142"/>
      <c r="E115" s="5"/>
      <c r="F115" s="5"/>
      <c r="G115" s="5"/>
      <c r="H115" s="5"/>
      <c r="I115" s="5"/>
      <c r="J115" s="141"/>
      <c r="K115" s="5"/>
      <c r="L115" s="7"/>
      <c r="M115" s="40"/>
    </row>
    <row r="116" spans="1:12" ht="1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0"/>
    </row>
    <row r="117" spans="1:12" ht="1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</row>
    <row r="118" spans="1:12" ht="1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6"/>
    </row>
    <row r="119" spans="1:12" ht="1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7"/>
    </row>
    <row r="120" spans="1:12" ht="15">
      <c r="A120" s="8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2"/>
    </row>
    <row r="121" spans="1:12" ht="1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6"/>
    </row>
    <row r="122" spans="1:12" ht="1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6"/>
    </row>
    <row r="123" spans="1:12" ht="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7"/>
    </row>
    <row r="124" spans="1:12" ht="15">
      <c r="A124" s="8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2"/>
    </row>
    <row r="125" spans="1:12" ht="1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6"/>
    </row>
    <row r="126" spans="1:12" ht="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</row>
    <row r="127" spans="1:12" ht="1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7"/>
    </row>
    <row r="128" spans="1:12" ht="1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1:12" ht="1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</row>
    <row r="130" spans="1:12" ht="1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</row>
    <row r="131" spans="1:12" ht="1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7"/>
    </row>
    <row r="132" spans="1:12" ht="15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2"/>
    </row>
    <row r="133" spans="1:12" ht="1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</row>
    <row r="134" spans="1:12" ht="1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</row>
    <row r="135" spans="1:12" ht="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7"/>
    </row>
    <row r="136" spans="1:12" ht="15">
      <c r="A136" s="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/>
    </row>
    <row r="137" spans="1:12" ht="1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</row>
    <row r="138" spans="1:12" ht="1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</row>
    <row r="139" spans="1:12" ht="1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7"/>
    </row>
    <row r="140" spans="1:12" ht="15">
      <c r="A140" s="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2"/>
    </row>
    <row r="141" spans="1:12" ht="1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</row>
    <row r="142" spans="1:12" ht="1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</row>
    <row r="143" spans="1:12" ht="1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7"/>
    </row>
    <row r="144" spans="1:12" ht="15">
      <c r="A144" s="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/>
    </row>
    <row r="145" spans="1:12" ht="1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</row>
    <row r="146" spans="1:12" ht="1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</row>
    <row r="147" spans="1:12" ht="1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7"/>
    </row>
    <row r="148" spans="1:12" ht="15">
      <c r="A148" s="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</row>
    <row r="149" spans="1:12" ht="1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</row>
    <row r="150" spans="1:12" ht="1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</row>
    <row r="151" spans="1:12" ht="1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7"/>
    </row>
    <row r="152" spans="1:12" ht="15">
      <c r="A152" s="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4"/>
    </row>
    <row r="153" spans="1:12" ht="1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</row>
    <row r="154" spans="1:12" ht="1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</row>
    <row r="155" spans="1:12" ht="1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7"/>
    </row>
    <row r="156" spans="1:12" ht="1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0"/>
    </row>
    <row r="157" spans="1:12" ht="1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</row>
    <row r="158" spans="1:12" ht="1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</row>
    <row r="159" spans="1:12" ht="1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7"/>
    </row>
    <row r="160" spans="1:12" ht="15">
      <c r="A160" s="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4"/>
    </row>
    <row r="161" spans="1:12" ht="1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</row>
    <row r="162" spans="1:12" ht="1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</row>
    <row r="163" spans="1:12" ht="1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7"/>
    </row>
    <row r="164" spans="1:12" ht="15">
      <c r="A164" s="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4"/>
    </row>
    <row r="165" spans="1:12" ht="1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</row>
    <row r="166" spans="1:12" ht="1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</row>
    <row r="167" spans="1:12" ht="1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7"/>
    </row>
    <row r="168" spans="1:12" ht="15">
      <c r="A168" s="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4"/>
    </row>
    <row r="169" spans="1:12" ht="1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</row>
    <row r="170" spans="1:12" ht="1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</row>
    <row r="171" spans="1:12" ht="1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7"/>
    </row>
    <row r="172" spans="1:12" ht="15">
      <c r="A172" s="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4"/>
    </row>
    <row r="173" spans="1:12" ht="1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"/>
    </row>
    <row r="174" spans="1:12" ht="1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"/>
    </row>
    <row r="175" spans="1:12" ht="1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7"/>
    </row>
    <row r="176" spans="1:12" ht="15">
      <c r="A176" s="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4"/>
    </row>
    <row r="177" spans="1:12" ht="1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</row>
    <row r="178" spans="1:12" ht="1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</row>
    <row r="179" spans="1:12" ht="1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7"/>
    </row>
    <row r="180" spans="1:12" ht="15">
      <c r="A180" s="8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2"/>
    </row>
    <row r="181" spans="1:12" ht="1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</row>
    <row r="182" spans="1:12" ht="1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</row>
    <row r="183" spans="1:12" ht="1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7"/>
    </row>
    <row r="184" spans="1:12" ht="15">
      <c r="A184" s="8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7"/>
    </row>
    <row r="185" spans="1:12" ht="1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</row>
    <row r="186" spans="1:12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</row>
    <row r="187" spans="1:12" ht="1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7"/>
    </row>
    <row r="188" spans="1:12" ht="15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</row>
    <row r="189" spans="1:12" ht="1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"/>
    </row>
    <row r="190" spans="1:12" ht="15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"/>
    </row>
    <row r="191" spans="1:12" ht="15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</sheetData>
  <sheetProtection/>
  <mergeCells count="11">
    <mergeCell ref="A128:L128"/>
    <mergeCell ref="A188:L188"/>
    <mergeCell ref="A28:L28"/>
    <mergeCell ref="A100:L100"/>
    <mergeCell ref="A1:L2"/>
    <mergeCell ref="A105:L106"/>
    <mergeCell ref="A109:L109"/>
    <mergeCell ref="O28:S28"/>
    <mergeCell ref="O100:S100"/>
    <mergeCell ref="O105:S106"/>
    <mergeCell ref="O109:S109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421875" style="40" customWidth="1"/>
    <col min="6" max="6" width="13.8515625" style="0" customWidth="1"/>
    <col min="7" max="8" width="9.140625" style="0" customWidth="1"/>
    <col min="9" max="9" width="10.28125" style="0" customWidth="1"/>
    <col min="10" max="10" width="14.28125" style="0" customWidth="1"/>
  </cols>
  <sheetData>
    <row r="1" spans="1:10" s="21" customFormat="1" ht="15">
      <c r="A1" s="144" t="s">
        <v>86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" customHeight="1">
      <c r="A4" s="157" t="s">
        <v>38</v>
      </c>
      <c r="B4" s="159" t="s">
        <v>31</v>
      </c>
      <c r="C4" s="160" t="s">
        <v>32</v>
      </c>
      <c r="D4" s="161"/>
      <c r="E4" s="161"/>
      <c r="F4" s="162" t="s">
        <v>83</v>
      </c>
      <c r="G4" s="160" t="s">
        <v>33</v>
      </c>
      <c r="H4" s="161"/>
      <c r="I4" s="164"/>
      <c r="J4" s="162" t="s">
        <v>82</v>
      </c>
    </row>
    <row r="5" spans="1:10" ht="26.25" customHeight="1">
      <c r="A5" s="158"/>
      <c r="B5" s="159"/>
      <c r="C5" s="33" t="s">
        <v>70</v>
      </c>
      <c r="D5" s="33" t="s">
        <v>64</v>
      </c>
      <c r="E5" s="33" t="s">
        <v>63</v>
      </c>
      <c r="F5" s="163"/>
      <c r="G5" s="76" t="s">
        <v>70</v>
      </c>
      <c r="H5" s="76" t="s">
        <v>72</v>
      </c>
      <c r="I5" s="78" t="s">
        <v>71</v>
      </c>
      <c r="J5" s="163"/>
    </row>
    <row r="6" spans="1:10" ht="20.25" customHeight="1">
      <c r="A6" s="35" t="s">
        <v>39</v>
      </c>
      <c r="B6" s="85">
        <v>36</v>
      </c>
      <c r="C6" s="30">
        <v>379</v>
      </c>
      <c r="D6" s="47">
        <v>201</v>
      </c>
      <c r="E6" s="46">
        <v>178</v>
      </c>
      <c r="F6" s="77">
        <f>C6/B6</f>
        <v>10.527777777777779</v>
      </c>
      <c r="G6" s="80">
        <v>51</v>
      </c>
      <c r="H6" s="80">
        <v>17</v>
      </c>
      <c r="I6" s="93">
        <v>34</v>
      </c>
      <c r="J6" s="72">
        <f>C6/G6</f>
        <v>7.431372549019608</v>
      </c>
    </row>
    <row r="7" spans="1:10" ht="20.25" customHeight="1">
      <c r="A7" s="35" t="s">
        <v>40</v>
      </c>
      <c r="B7" s="85">
        <v>230</v>
      </c>
      <c r="C7" s="30">
        <v>4966</v>
      </c>
      <c r="D7" s="47">
        <v>2620</v>
      </c>
      <c r="E7" s="46">
        <v>2346</v>
      </c>
      <c r="F7" s="77">
        <f aca="true" t="shared" si="0" ref="F7:F30">C7/B7</f>
        <v>21.591304347826085</v>
      </c>
      <c r="G7" s="80">
        <v>319</v>
      </c>
      <c r="H7" s="80">
        <v>65</v>
      </c>
      <c r="I7" s="93">
        <v>254</v>
      </c>
      <c r="J7" s="72">
        <f aca="true" t="shared" si="1" ref="J7:J30">C7/G7</f>
        <v>15.567398119122258</v>
      </c>
    </row>
    <row r="8" spans="1:10" ht="20.25" customHeight="1">
      <c r="A8" s="35" t="s">
        <v>41</v>
      </c>
      <c r="B8" s="85">
        <v>169</v>
      </c>
      <c r="C8" s="30">
        <v>2882</v>
      </c>
      <c r="D8" s="47">
        <v>1491</v>
      </c>
      <c r="E8" s="46">
        <v>1391</v>
      </c>
      <c r="F8" s="77">
        <f t="shared" si="0"/>
        <v>17.05325443786982</v>
      </c>
      <c r="G8" s="80">
        <v>230</v>
      </c>
      <c r="H8" s="81">
        <v>53</v>
      </c>
      <c r="I8" s="93">
        <v>177</v>
      </c>
      <c r="J8" s="72">
        <f t="shared" si="1"/>
        <v>12.530434782608696</v>
      </c>
    </row>
    <row r="9" spans="1:10" ht="20.25" customHeight="1">
      <c r="A9" s="35" t="s">
        <v>42</v>
      </c>
      <c r="B9" s="85">
        <v>298</v>
      </c>
      <c r="C9" s="30">
        <v>4601</v>
      </c>
      <c r="D9" s="47">
        <v>2405</v>
      </c>
      <c r="E9" s="46">
        <v>2196</v>
      </c>
      <c r="F9" s="77">
        <f t="shared" si="0"/>
        <v>15.439597315436242</v>
      </c>
      <c r="G9" s="80">
        <v>455</v>
      </c>
      <c r="H9" s="81">
        <v>119</v>
      </c>
      <c r="I9" s="93">
        <v>336</v>
      </c>
      <c r="J9" s="72">
        <f t="shared" si="1"/>
        <v>10.112087912087912</v>
      </c>
    </row>
    <row r="10" spans="1:10" ht="20.25" customHeight="1">
      <c r="A10" s="35" t="s">
        <v>43</v>
      </c>
      <c r="B10" s="85">
        <v>122</v>
      </c>
      <c r="C10" s="30">
        <v>3103</v>
      </c>
      <c r="D10" s="47">
        <v>1619</v>
      </c>
      <c r="E10" s="46">
        <v>1484</v>
      </c>
      <c r="F10" s="77">
        <f t="shared" si="0"/>
        <v>25.434426229508198</v>
      </c>
      <c r="G10" s="80">
        <v>162</v>
      </c>
      <c r="H10" s="81">
        <v>20</v>
      </c>
      <c r="I10" s="93">
        <v>142</v>
      </c>
      <c r="J10" s="72">
        <f t="shared" si="1"/>
        <v>19.15432098765432</v>
      </c>
    </row>
    <row r="11" spans="1:10" ht="20.25" customHeight="1">
      <c r="A11" s="35" t="s">
        <v>44</v>
      </c>
      <c r="B11" s="85">
        <v>60</v>
      </c>
      <c r="C11" s="30">
        <v>1287</v>
      </c>
      <c r="D11" s="47">
        <v>696</v>
      </c>
      <c r="E11" s="46">
        <v>591</v>
      </c>
      <c r="F11" s="77">
        <f t="shared" si="0"/>
        <v>21.45</v>
      </c>
      <c r="G11" s="80">
        <v>86</v>
      </c>
      <c r="H11" s="80">
        <v>14</v>
      </c>
      <c r="I11" s="93">
        <v>72</v>
      </c>
      <c r="J11" s="72">
        <f t="shared" si="1"/>
        <v>14.965116279069768</v>
      </c>
    </row>
    <row r="12" spans="1:10" ht="20.25" customHeight="1">
      <c r="A12" s="35" t="s">
        <v>45</v>
      </c>
      <c r="B12" s="85">
        <v>94</v>
      </c>
      <c r="C12" s="30">
        <v>1854</v>
      </c>
      <c r="D12" s="47">
        <v>977</v>
      </c>
      <c r="E12" s="46">
        <v>877</v>
      </c>
      <c r="F12" s="77">
        <f t="shared" si="0"/>
        <v>19.72340425531915</v>
      </c>
      <c r="G12" s="80">
        <v>141</v>
      </c>
      <c r="H12" s="80">
        <v>17</v>
      </c>
      <c r="I12" s="93">
        <v>124</v>
      </c>
      <c r="J12" s="72">
        <f t="shared" si="1"/>
        <v>13.148936170212766</v>
      </c>
    </row>
    <row r="13" spans="1:10" s="20" customFormat="1" ht="20.25" customHeight="1">
      <c r="A13" s="35" t="s">
        <v>46</v>
      </c>
      <c r="B13" s="85">
        <v>26</v>
      </c>
      <c r="C13" s="30">
        <v>294</v>
      </c>
      <c r="D13" s="47">
        <v>165</v>
      </c>
      <c r="E13" s="46">
        <v>129</v>
      </c>
      <c r="F13" s="77">
        <f t="shared" si="0"/>
        <v>11.307692307692308</v>
      </c>
      <c r="G13" s="80">
        <v>40</v>
      </c>
      <c r="H13" s="80">
        <v>12</v>
      </c>
      <c r="I13" s="93">
        <v>28</v>
      </c>
      <c r="J13" s="72">
        <f t="shared" si="1"/>
        <v>7.35</v>
      </c>
    </row>
    <row r="14" spans="1:10" ht="20.25" customHeight="1">
      <c r="A14" s="35" t="s">
        <v>47</v>
      </c>
      <c r="B14" s="85">
        <v>145</v>
      </c>
      <c r="C14" s="30">
        <v>3105</v>
      </c>
      <c r="D14" s="47">
        <v>1631</v>
      </c>
      <c r="E14" s="46">
        <v>1474</v>
      </c>
      <c r="F14" s="77">
        <f t="shared" si="0"/>
        <v>21.413793103448278</v>
      </c>
      <c r="G14" s="80">
        <v>184</v>
      </c>
      <c r="H14" s="80">
        <v>32</v>
      </c>
      <c r="I14" s="93">
        <v>152</v>
      </c>
      <c r="J14" s="72">
        <f t="shared" si="1"/>
        <v>16.875</v>
      </c>
    </row>
    <row r="15" spans="1:10" ht="20.25" customHeight="1">
      <c r="A15" s="35" t="s">
        <v>48</v>
      </c>
      <c r="B15" s="85">
        <v>56</v>
      </c>
      <c r="C15" s="30">
        <v>635</v>
      </c>
      <c r="D15" s="47">
        <v>327</v>
      </c>
      <c r="E15" s="46">
        <v>308</v>
      </c>
      <c r="F15" s="77">
        <f t="shared" si="0"/>
        <v>11.339285714285714</v>
      </c>
      <c r="G15" s="80">
        <v>82</v>
      </c>
      <c r="H15" s="80">
        <v>24</v>
      </c>
      <c r="I15" s="93">
        <v>58</v>
      </c>
      <c r="J15" s="72">
        <f t="shared" si="1"/>
        <v>7.7439024390243905</v>
      </c>
    </row>
    <row r="16" spans="1:10" ht="20.25" customHeight="1">
      <c r="A16" s="35" t="s">
        <v>49</v>
      </c>
      <c r="B16" s="85">
        <v>124</v>
      </c>
      <c r="C16" s="30">
        <v>2336</v>
      </c>
      <c r="D16" s="47">
        <v>1255</v>
      </c>
      <c r="E16" s="46">
        <v>1081</v>
      </c>
      <c r="F16" s="77">
        <f t="shared" si="0"/>
        <v>18.838709677419356</v>
      </c>
      <c r="G16" s="80">
        <v>178</v>
      </c>
      <c r="H16" s="80">
        <v>26</v>
      </c>
      <c r="I16" s="93">
        <v>152</v>
      </c>
      <c r="J16" s="72">
        <f t="shared" si="1"/>
        <v>13.123595505617978</v>
      </c>
    </row>
    <row r="17" spans="1:10" ht="20.25" customHeight="1">
      <c r="A17" s="35" t="s">
        <v>50</v>
      </c>
      <c r="B17" s="85">
        <v>45</v>
      </c>
      <c r="C17" s="30">
        <v>628</v>
      </c>
      <c r="D17" s="47">
        <v>326</v>
      </c>
      <c r="E17" s="46">
        <v>302</v>
      </c>
      <c r="F17" s="77">
        <f t="shared" si="0"/>
        <v>13.955555555555556</v>
      </c>
      <c r="G17" s="80">
        <v>66</v>
      </c>
      <c r="H17" s="80">
        <v>10</v>
      </c>
      <c r="I17" s="93">
        <v>56</v>
      </c>
      <c r="J17" s="72">
        <f t="shared" si="1"/>
        <v>9.515151515151516</v>
      </c>
    </row>
    <row r="18" spans="1:10" ht="20.25" customHeight="1">
      <c r="A18" s="35" t="s">
        <v>51</v>
      </c>
      <c r="B18" s="85">
        <v>377</v>
      </c>
      <c r="C18" s="30">
        <v>7248</v>
      </c>
      <c r="D18" s="47">
        <v>3787</v>
      </c>
      <c r="E18" s="46">
        <v>3461</v>
      </c>
      <c r="F18" s="77">
        <f t="shared" si="0"/>
        <v>19.225464190981434</v>
      </c>
      <c r="G18" s="80">
        <v>560</v>
      </c>
      <c r="H18" s="80">
        <v>86</v>
      </c>
      <c r="I18" s="93">
        <v>474</v>
      </c>
      <c r="J18" s="72">
        <f t="shared" si="1"/>
        <v>12.942857142857143</v>
      </c>
    </row>
    <row r="19" spans="1:10" s="19" customFormat="1" ht="20.25" customHeight="1">
      <c r="A19" s="35" t="s">
        <v>52</v>
      </c>
      <c r="B19" s="85">
        <v>67</v>
      </c>
      <c r="C19" s="30">
        <v>494</v>
      </c>
      <c r="D19" s="47">
        <v>248</v>
      </c>
      <c r="E19" s="46">
        <v>246</v>
      </c>
      <c r="F19" s="77">
        <f t="shared" si="0"/>
        <v>7.373134328358209</v>
      </c>
      <c r="G19" s="80">
        <v>81</v>
      </c>
      <c r="H19" s="80">
        <v>41</v>
      </c>
      <c r="I19" s="93">
        <v>40</v>
      </c>
      <c r="J19" s="72">
        <f t="shared" si="1"/>
        <v>6.098765432098766</v>
      </c>
    </row>
    <row r="20" spans="1:10" ht="20.25" customHeight="1">
      <c r="A20" s="35" t="s">
        <v>53</v>
      </c>
      <c r="B20" s="85">
        <v>60</v>
      </c>
      <c r="C20" s="30">
        <v>985</v>
      </c>
      <c r="D20" s="47">
        <v>509</v>
      </c>
      <c r="E20" s="46">
        <v>476</v>
      </c>
      <c r="F20" s="77">
        <f t="shared" si="0"/>
        <v>16.416666666666668</v>
      </c>
      <c r="G20" s="80">
        <v>83</v>
      </c>
      <c r="H20" s="80">
        <v>24</v>
      </c>
      <c r="I20" s="93">
        <v>59</v>
      </c>
      <c r="J20" s="72">
        <f t="shared" si="1"/>
        <v>11.867469879518072</v>
      </c>
    </row>
    <row r="21" spans="1:10" ht="20.25" customHeight="1">
      <c r="A21" s="35" t="s">
        <v>55</v>
      </c>
      <c r="B21" s="85">
        <v>27</v>
      </c>
      <c r="C21" s="30">
        <v>161</v>
      </c>
      <c r="D21" s="47">
        <v>73</v>
      </c>
      <c r="E21" s="46">
        <v>88</v>
      </c>
      <c r="F21" s="77">
        <f t="shared" si="0"/>
        <v>5.962962962962963</v>
      </c>
      <c r="G21" s="80">
        <v>243</v>
      </c>
      <c r="H21" s="80">
        <v>39</v>
      </c>
      <c r="I21" s="80">
        <v>204</v>
      </c>
      <c r="J21" s="72">
        <f t="shared" si="1"/>
        <v>0.6625514403292181</v>
      </c>
    </row>
    <row r="22" spans="1:10" ht="20.25" customHeight="1">
      <c r="A22" s="35" t="s">
        <v>54</v>
      </c>
      <c r="B22" s="85">
        <v>168</v>
      </c>
      <c r="C22" s="30">
        <v>2058</v>
      </c>
      <c r="D22" s="47">
        <v>1063</v>
      </c>
      <c r="E22" s="46">
        <v>995</v>
      </c>
      <c r="F22" s="77">
        <f t="shared" si="0"/>
        <v>12.25</v>
      </c>
      <c r="G22" s="80">
        <v>49</v>
      </c>
      <c r="H22" s="80">
        <v>15</v>
      </c>
      <c r="I22" s="80">
        <v>34</v>
      </c>
      <c r="J22" s="72">
        <f t="shared" si="1"/>
        <v>42</v>
      </c>
    </row>
    <row r="23" spans="1:10" ht="20.25" customHeight="1">
      <c r="A23" s="35" t="s">
        <v>56</v>
      </c>
      <c r="B23" s="85">
        <v>964</v>
      </c>
      <c r="C23" s="30">
        <v>22657</v>
      </c>
      <c r="D23" s="47">
        <v>11804</v>
      </c>
      <c r="E23" s="46">
        <v>10853</v>
      </c>
      <c r="F23" s="77">
        <f t="shared" si="0"/>
        <v>23.50311203319502</v>
      </c>
      <c r="G23" s="80">
        <v>1387</v>
      </c>
      <c r="H23" s="80">
        <v>194</v>
      </c>
      <c r="I23" s="93">
        <v>1193</v>
      </c>
      <c r="J23" s="72">
        <f t="shared" si="1"/>
        <v>16.3352559480894</v>
      </c>
    </row>
    <row r="24" spans="1:10" ht="20.25" customHeight="1">
      <c r="A24" s="35" t="s">
        <v>57</v>
      </c>
      <c r="B24" s="85">
        <v>167</v>
      </c>
      <c r="C24" s="30">
        <v>3061</v>
      </c>
      <c r="D24" s="47">
        <v>1604</v>
      </c>
      <c r="E24" s="46">
        <v>1457</v>
      </c>
      <c r="F24" s="77">
        <f t="shared" si="0"/>
        <v>18.32934131736527</v>
      </c>
      <c r="G24" s="80">
        <v>246</v>
      </c>
      <c r="H24" s="81">
        <v>80</v>
      </c>
      <c r="I24" s="93">
        <v>166</v>
      </c>
      <c r="J24" s="72">
        <f t="shared" si="1"/>
        <v>12.44308943089431</v>
      </c>
    </row>
    <row r="25" spans="1:10" ht="20.25" customHeight="1">
      <c r="A25" s="35" t="s">
        <v>58</v>
      </c>
      <c r="B25" s="86">
        <v>19</v>
      </c>
      <c r="C25" s="30">
        <v>94</v>
      </c>
      <c r="D25" s="47">
        <v>44</v>
      </c>
      <c r="E25" s="46">
        <v>50</v>
      </c>
      <c r="F25" s="77">
        <f t="shared" si="0"/>
        <v>4.947368421052632</v>
      </c>
      <c r="G25" s="80">
        <v>32</v>
      </c>
      <c r="H25" s="80">
        <v>11</v>
      </c>
      <c r="I25" s="93">
        <v>21</v>
      </c>
      <c r="J25" s="72">
        <f t="shared" si="1"/>
        <v>2.9375</v>
      </c>
    </row>
    <row r="26" spans="1:10" ht="20.25" customHeight="1">
      <c r="A26" s="35" t="s">
        <v>59</v>
      </c>
      <c r="B26" s="85">
        <v>81</v>
      </c>
      <c r="C26" s="30">
        <v>1854</v>
      </c>
      <c r="D26" s="47">
        <v>948</v>
      </c>
      <c r="E26" s="46">
        <v>906</v>
      </c>
      <c r="F26" s="77">
        <f t="shared" si="0"/>
        <v>22.88888888888889</v>
      </c>
      <c r="G26" s="80">
        <v>127</v>
      </c>
      <c r="H26" s="80">
        <v>19</v>
      </c>
      <c r="I26" s="93">
        <v>108</v>
      </c>
      <c r="J26" s="72">
        <f t="shared" si="1"/>
        <v>14.598425196850394</v>
      </c>
    </row>
    <row r="27" spans="1:10" s="40" customFormat="1" ht="20.25" customHeight="1">
      <c r="A27" s="35" t="s">
        <v>81</v>
      </c>
      <c r="B27" s="85">
        <v>91</v>
      </c>
      <c r="C27" s="30">
        <v>1451</v>
      </c>
      <c r="D27" s="47">
        <v>727</v>
      </c>
      <c r="E27" s="46">
        <v>724</v>
      </c>
      <c r="F27" s="77">
        <f t="shared" si="0"/>
        <v>15.945054945054945</v>
      </c>
      <c r="G27" s="80">
        <v>135</v>
      </c>
      <c r="H27" s="80">
        <v>51</v>
      </c>
      <c r="I27" s="93">
        <v>84</v>
      </c>
      <c r="J27" s="72">
        <f t="shared" si="1"/>
        <v>10.748148148148148</v>
      </c>
    </row>
    <row r="28" spans="1:10" ht="20.25" customHeight="1">
      <c r="A28" s="35" t="s">
        <v>60</v>
      </c>
      <c r="B28" s="85">
        <v>134</v>
      </c>
      <c r="C28" s="30">
        <v>2124</v>
      </c>
      <c r="D28" s="47">
        <v>1070</v>
      </c>
      <c r="E28" s="46">
        <v>1054</v>
      </c>
      <c r="F28" s="77">
        <f t="shared" si="0"/>
        <v>15.850746268656716</v>
      </c>
      <c r="G28" s="80">
        <v>184</v>
      </c>
      <c r="H28" s="80">
        <v>66</v>
      </c>
      <c r="I28" s="93">
        <v>118</v>
      </c>
      <c r="J28" s="72">
        <f t="shared" si="1"/>
        <v>11.543478260869565</v>
      </c>
    </row>
    <row r="29" spans="1:10" ht="20.25" customHeight="1">
      <c r="A29" s="35" t="s">
        <v>61</v>
      </c>
      <c r="B29" s="85">
        <v>17</v>
      </c>
      <c r="C29" s="30">
        <v>249</v>
      </c>
      <c r="D29" s="47">
        <v>129</v>
      </c>
      <c r="E29" s="46">
        <v>120</v>
      </c>
      <c r="F29" s="77">
        <f t="shared" si="0"/>
        <v>14.647058823529411</v>
      </c>
      <c r="G29" s="80">
        <v>26</v>
      </c>
      <c r="H29" s="80">
        <v>10</v>
      </c>
      <c r="I29" s="93">
        <v>16</v>
      </c>
      <c r="J29" s="72">
        <f t="shared" si="1"/>
        <v>9.576923076923077</v>
      </c>
    </row>
    <row r="30" spans="1:10" ht="24" customHeight="1">
      <c r="A30" s="34" t="s">
        <v>37</v>
      </c>
      <c r="B30" s="79">
        <v>3577</v>
      </c>
      <c r="C30" s="82">
        <f>SUM(C6:C29)</f>
        <v>68506</v>
      </c>
      <c r="D30" s="79">
        <f>SUM(D6:D29)</f>
        <v>35719</v>
      </c>
      <c r="E30" s="79">
        <f>SUM(E6:E29)</f>
        <v>32787</v>
      </c>
      <c r="F30" s="83">
        <f t="shared" si="0"/>
        <v>19.151803187028236</v>
      </c>
      <c r="G30" s="79">
        <f>SUM(G6:G29)</f>
        <v>5147</v>
      </c>
      <c r="H30" s="79">
        <f>SUM(H6:H29)</f>
        <v>1045</v>
      </c>
      <c r="I30" s="79">
        <f>SUM(I6:I29)</f>
        <v>4102</v>
      </c>
      <c r="J30" s="84">
        <f t="shared" si="1"/>
        <v>13.30988925587721</v>
      </c>
    </row>
    <row r="31" spans="3:10" ht="15">
      <c r="C31" s="40"/>
      <c r="D31" s="40"/>
      <c r="F31" s="40"/>
      <c r="G31" s="40"/>
      <c r="H31" s="40"/>
      <c r="I31" s="40"/>
      <c r="J31" s="40"/>
    </row>
    <row r="32" spans="9:10" ht="15">
      <c r="I32" s="48"/>
      <c r="J32" s="143"/>
    </row>
    <row r="34" spans="4:6" ht="15">
      <c r="D34" s="18"/>
      <c r="F34" s="156"/>
    </row>
    <row r="35" spans="4:6" ht="15">
      <c r="D35" s="134"/>
      <c r="F35" s="156"/>
    </row>
    <row r="36" spans="4:6" ht="15">
      <c r="D36" s="18"/>
      <c r="F36" s="88"/>
    </row>
    <row r="37" ht="15">
      <c r="F37" s="88"/>
    </row>
    <row r="38" ht="15">
      <c r="F38" s="88"/>
    </row>
    <row r="39" spans="3:6" ht="15">
      <c r="C39" s="88"/>
      <c r="F39" s="88"/>
    </row>
    <row r="40" spans="3:6" ht="15">
      <c r="C40" s="88"/>
      <c r="F40" s="88"/>
    </row>
    <row r="41" spans="3:6" ht="15">
      <c r="C41" s="88"/>
      <c r="F41" s="88"/>
    </row>
    <row r="42" spans="3:6" ht="15">
      <c r="C42" s="88"/>
      <c r="F42" s="88"/>
    </row>
    <row r="43" spans="3:6" ht="15">
      <c r="C43" s="88"/>
      <c r="F43" s="88"/>
    </row>
    <row r="44" spans="3:6" ht="15">
      <c r="C44" s="88"/>
      <c r="F44" s="88"/>
    </row>
    <row r="45" spans="3:6" ht="15">
      <c r="C45" s="88"/>
      <c r="F45" s="88"/>
    </row>
    <row r="46" spans="3:6" ht="15">
      <c r="C46" s="88"/>
      <c r="F46" s="88"/>
    </row>
    <row r="47" spans="3:6" ht="15">
      <c r="C47" s="88"/>
      <c r="F47" s="88"/>
    </row>
    <row r="48" spans="3:6" ht="15">
      <c r="C48" s="88"/>
      <c r="F48" s="88"/>
    </row>
    <row r="49" spans="3:6" ht="15">
      <c r="C49" s="88"/>
      <c r="F49" s="88"/>
    </row>
    <row r="50" spans="3:6" ht="15">
      <c r="C50" s="88"/>
      <c r="F50" s="88"/>
    </row>
    <row r="51" spans="3:6" ht="15">
      <c r="C51" s="88"/>
      <c r="F51" s="88"/>
    </row>
    <row r="52" spans="3:6" ht="15">
      <c r="C52" s="88"/>
      <c r="F52" s="88"/>
    </row>
    <row r="53" spans="3:6" ht="15">
      <c r="C53" s="88"/>
      <c r="F53" s="88"/>
    </row>
    <row r="54" spans="3:6" ht="15">
      <c r="C54" s="88"/>
      <c r="F54" s="88"/>
    </row>
    <row r="55" spans="3:6" ht="15">
      <c r="C55" s="88"/>
      <c r="F55" s="88"/>
    </row>
    <row r="56" spans="3:6" ht="15">
      <c r="C56" s="88"/>
      <c r="F56" s="88"/>
    </row>
    <row r="57" spans="3:6" ht="15">
      <c r="C57" s="88"/>
      <c r="F57" s="88"/>
    </row>
    <row r="58" spans="3:6" ht="15">
      <c r="C58" s="88"/>
      <c r="F58" s="88"/>
    </row>
    <row r="59" spans="3:6" ht="15">
      <c r="C59" s="88"/>
      <c r="F59" s="88"/>
    </row>
    <row r="60" spans="3:6" ht="15">
      <c r="C60" s="88"/>
      <c r="F60" s="89"/>
    </row>
    <row r="61" ht="15">
      <c r="C61" s="88"/>
    </row>
    <row r="62" ht="15">
      <c r="C62" s="88"/>
    </row>
  </sheetData>
  <sheetProtection/>
  <mergeCells count="8">
    <mergeCell ref="A1:J3"/>
    <mergeCell ref="F34:F35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20.8515625" style="0" customWidth="1"/>
  </cols>
  <sheetData>
    <row r="1" spans="1:4" ht="15">
      <c r="A1" s="171" t="s">
        <v>89</v>
      </c>
      <c r="B1" s="171"/>
      <c r="C1" s="171"/>
      <c r="D1" s="171"/>
    </row>
    <row r="2" spans="1:8" ht="45.75" customHeight="1">
      <c r="A2" s="170"/>
      <c r="B2" s="170"/>
      <c r="C2" s="170"/>
      <c r="D2" s="170"/>
      <c r="E2" s="36"/>
      <c r="F2" s="36"/>
      <c r="G2" s="36"/>
      <c r="H2" s="36"/>
    </row>
    <row r="3" spans="1:4" ht="15">
      <c r="A3" s="37" t="s">
        <v>69</v>
      </c>
      <c r="B3" s="38" t="s">
        <v>62</v>
      </c>
      <c r="C3" s="38" t="s">
        <v>64</v>
      </c>
      <c r="D3" s="38" t="s">
        <v>63</v>
      </c>
    </row>
    <row r="4" spans="1:4" ht="15">
      <c r="A4" s="37" t="s">
        <v>65</v>
      </c>
      <c r="B4" s="50">
        <v>829</v>
      </c>
      <c r="C4" s="50">
        <v>543</v>
      </c>
      <c r="D4" s="50">
        <v>286</v>
      </c>
    </row>
    <row r="5" spans="1:4" ht="15">
      <c r="A5" s="37" t="s">
        <v>66</v>
      </c>
      <c r="B5" s="50">
        <v>75</v>
      </c>
      <c r="C5" s="50">
        <v>47</v>
      </c>
      <c r="D5" s="50">
        <v>28</v>
      </c>
    </row>
    <row r="6" spans="1:4" ht="15">
      <c r="A6" s="37" t="s">
        <v>67</v>
      </c>
      <c r="B6" s="50">
        <v>123</v>
      </c>
      <c r="C6" s="50">
        <v>77</v>
      </c>
      <c r="D6" s="50">
        <v>46</v>
      </c>
    </row>
    <row r="7" spans="1:4" ht="15">
      <c r="A7" s="39" t="s">
        <v>68</v>
      </c>
      <c r="B7" s="43">
        <f>B4+B5+B6</f>
        <v>1027</v>
      </c>
      <c r="C7" s="43">
        <f>C4+C5+C6</f>
        <v>667</v>
      </c>
      <c r="D7" s="43">
        <f>D4+D5+D6</f>
        <v>360</v>
      </c>
    </row>
    <row r="10" spans="1:5" ht="15">
      <c r="A10" s="18"/>
      <c r="B10" s="18"/>
      <c r="C10" s="18"/>
      <c r="D10" s="18"/>
      <c r="E10" s="18"/>
    </row>
    <row r="11" spans="1:5" ht="15">
      <c r="A11" s="18"/>
      <c r="B11" s="87"/>
      <c r="C11" s="87"/>
      <c r="D11" s="18"/>
      <c r="E11" s="18"/>
    </row>
    <row r="12" spans="1:5" ht="15">
      <c r="A12" s="18"/>
      <c r="B12" s="69"/>
      <c r="C12" s="69"/>
      <c r="D12" s="69"/>
      <c r="E12" s="18"/>
    </row>
    <row r="13" spans="1:5" ht="15">
      <c r="A13" s="18"/>
      <c r="B13" s="69"/>
      <c r="C13" s="18"/>
      <c r="D13" s="18"/>
      <c r="E13" s="18"/>
    </row>
    <row r="14" spans="1:5" ht="15">
      <c r="A14" s="18"/>
      <c r="B14" s="87"/>
      <c r="C14" s="18"/>
      <c r="D14" s="18"/>
      <c r="E14" s="18"/>
    </row>
    <row r="15" ht="15">
      <c r="B15" s="48"/>
    </row>
    <row r="16" ht="15">
      <c r="B16" s="4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1" spans="1:4" ht="15">
      <c r="A1" s="171" t="s">
        <v>90</v>
      </c>
      <c r="B1" s="171"/>
      <c r="C1" s="171"/>
      <c r="D1" s="171"/>
    </row>
    <row r="2" spans="1:4" ht="47.25" customHeight="1">
      <c r="A2" s="170"/>
      <c r="B2" s="170"/>
      <c r="C2" s="170"/>
      <c r="D2" s="170"/>
    </row>
    <row r="3" spans="1:4" ht="15" customHeight="1">
      <c r="A3" s="168" t="s">
        <v>38</v>
      </c>
      <c r="B3" s="165" t="s">
        <v>73</v>
      </c>
      <c r="C3" s="166"/>
      <c r="D3" s="167"/>
    </row>
    <row r="4" spans="1:4" ht="15" customHeight="1">
      <c r="A4" s="169"/>
      <c r="B4" s="41" t="s">
        <v>74</v>
      </c>
      <c r="C4" s="41" t="s">
        <v>75</v>
      </c>
      <c r="D4" s="41" t="s">
        <v>76</v>
      </c>
    </row>
    <row r="5" spans="1:4" ht="15">
      <c r="A5" s="35" t="s">
        <v>39</v>
      </c>
      <c r="B5" s="50">
        <v>3</v>
      </c>
      <c r="C5" s="50" t="s">
        <v>34</v>
      </c>
      <c r="D5" s="50" t="s">
        <v>34</v>
      </c>
    </row>
    <row r="6" spans="1:4" ht="15">
      <c r="A6" s="35" t="s">
        <v>40</v>
      </c>
      <c r="B6" s="50">
        <v>86</v>
      </c>
      <c r="C6" s="50" t="s">
        <v>34</v>
      </c>
      <c r="D6" s="50" t="s">
        <v>34</v>
      </c>
    </row>
    <row r="7" spans="1:4" ht="15">
      <c r="A7" s="35" t="s">
        <v>41</v>
      </c>
      <c r="B7" s="50">
        <v>40</v>
      </c>
      <c r="C7" s="50">
        <v>15</v>
      </c>
      <c r="D7" s="50" t="s">
        <v>34</v>
      </c>
    </row>
    <row r="8" spans="1:4" ht="15">
      <c r="A8" s="35" t="s">
        <v>42</v>
      </c>
      <c r="B8" s="50">
        <v>57</v>
      </c>
      <c r="C8" s="50">
        <v>6</v>
      </c>
      <c r="D8" s="50" t="s">
        <v>34</v>
      </c>
    </row>
    <row r="9" spans="1:4" ht="15">
      <c r="A9" s="35" t="s">
        <v>43</v>
      </c>
      <c r="B9" s="50">
        <v>19</v>
      </c>
      <c r="C9" s="50" t="s">
        <v>34</v>
      </c>
      <c r="D9" s="50" t="s">
        <v>34</v>
      </c>
    </row>
    <row r="10" spans="1:4" ht="15">
      <c r="A10" s="35" t="s">
        <v>44</v>
      </c>
      <c r="B10" s="50">
        <v>7</v>
      </c>
      <c r="C10" s="50" t="s">
        <v>34</v>
      </c>
      <c r="D10" s="50" t="s">
        <v>34</v>
      </c>
    </row>
    <row r="11" spans="1:4" ht="15">
      <c r="A11" s="35" t="s">
        <v>45</v>
      </c>
      <c r="B11" s="50">
        <v>16</v>
      </c>
      <c r="C11" s="50" t="s">
        <v>34</v>
      </c>
      <c r="D11" s="50" t="s">
        <v>34</v>
      </c>
    </row>
    <row r="12" spans="1:4" ht="15">
      <c r="A12" s="35" t="s">
        <v>46</v>
      </c>
      <c r="B12" s="50">
        <v>6</v>
      </c>
      <c r="C12" s="50" t="s">
        <v>34</v>
      </c>
      <c r="D12" s="50" t="s">
        <v>34</v>
      </c>
    </row>
    <row r="13" spans="1:4" ht="15">
      <c r="A13" s="35" t="s">
        <v>47</v>
      </c>
      <c r="B13" s="50">
        <v>56</v>
      </c>
      <c r="C13" s="50">
        <v>22</v>
      </c>
      <c r="D13" s="50" t="s">
        <v>34</v>
      </c>
    </row>
    <row r="14" spans="1:4" ht="15">
      <c r="A14" s="35" t="s">
        <v>48</v>
      </c>
      <c r="B14" s="50">
        <v>17</v>
      </c>
      <c r="C14" s="50" t="s">
        <v>34</v>
      </c>
      <c r="D14" s="50" t="s">
        <v>34</v>
      </c>
    </row>
    <row r="15" spans="1:4" ht="15">
      <c r="A15" s="35" t="s">
        <v>49</v>
      </c>
      <c r="B15" s="50">
        <v>18</v>
      </c>
      <c r="C15" s="50">
        <v>6</v>
      </c>
      <c r="D15" s="50">
        <v>14</v>
      </c>
    </row>
    <row r="16" spans="1:4" ht="15">
      <c r="A16" s="35" t="s">
        <v>50</v>
      </c>
      <c r="B16" s="50">
        <v>8</v>
      </c>
      <c r="C16" s="50" t="s">
        <v>34</v>
      </c>
      <c r="D16" s="50" t="s">
        <v>34</v>
      </c>
    </row>
    <row r="17" spans="1:4" ht="15">
      <c r="A17" s="35" t="s">
        <v>51</v>
      </c>
      <c r="B17" s="50">
        <v>92</v>
      </c>
      <c r="C17" s="50">
        <v>19</v>
      </c>
      <c r="D17" s="50" t="s">
        <v>34</v>
      </c>
    </row>
    <row r="18" spans="1:4" ht="15">
      <c r="A18" s="35" t="s">
        <v>52</v>
      </c>
      <c r="B18" s="50">
        <v>4</v>
      </c>
      <c r="C18" s="50" t="s">
        <v>34</v>
      </c>
      <c r="D18" s="50" t="s">
        <v>34</v>
      </c>
    </row>
    <row r="19" spans="1:4" ht="15">
      <c r="A19" s="35" t="s">
        <v>53</v>
      </c>
      <c r="B19" s="50">
        <v>9</v>
      </c>
      <c r="C19" s="50" t="s">
        <v>34</v>
      </c>
      <c r="D19" s="50" t="s">
        <v>34</v>
      </c>
    </row>
    <row r="20" spans="1:4" ht="15">
      <c r="A20" s="35" t="s">
        <v>55</v>
      </c>
      <c r="B20" s="50">
        <v>6</v>
      </c>
      <c r="C20" s="50" t="s">
        <v>34</v>
      </c>
      <c r="D20" s="50" t="s">
        <v>34</v>
      </c>
    </row>
    <row r="21" spans="1:4" ht="15">
      <c r="A21" s="35" t="s">
        <v>54</v>
      </c>
      <c r="B21" s="50">
        <v>26</v>
      </c>
      <c r="C21" s="50">
        <v>7</v>
      </c>
      <c r="D21" s="50" t="s">
        <v>34</v>
      </c>
    </row>
    <row r="22" spans="1:4" ht="15">
      <c r="A22" s="35" t="s">
        <v>56</v>
      </c>
      <c r="B22" s="50">
        <v>249</v>
      </c>
      <c r="C22" s="50" t="s">
        <v>34</v>
      </c>
      <c r="D22" s="50">
        <v>109</v>
      </c>
    </row>
    <row r="23" spans="1:4" ht="15">
      <c r="A23" s="35" t="s">
        <v>57</v>
      </c>
      <c r="B23" s="50">
        <v>41</v>
      </c>
      <c r="C23" s="50" t="s">
        <v>34</v>
      </c>
      <c r="D23" s="50" t="s">
        <v>34</v>
      </c>
    </row>
    <row r="24" spans="1:4" ht="15">
      <c r="A24" s="35" t="s">
        <v>58</v>
      </c>
      <c r="B24" s="50" t="s">
        <v>34</v>
      </c>
      <c r="C24" s="50" t="s">
        <v>34</v>
      </c>
      <c r="D24" s="50" t="s">
        <v>34</v>
      </c>
    </row>
    <row r="25" spans="1:4" ht="15">
      <c r="A25" s="35" t="s">
        <v>59</v>
      </c>
      <c r="B25" s="50">
        <v>6</v>
      </c>
      <c r="C25" s="50" t="s">
        <v>34</v>
      </c>
      <c r="D25" s="50" t="s">
        <v>34</v>
      </c>
    </row>
    <row r="26" spans="1:4" s="40" customFormat="1" ht="15">
      <c r="A26" s="35" t="s">
        <v>81</v>
      </c>
      <c r="B26" s="50">
        <v>12</v>
      </c>
      <c r="C26" s="50" t="s">
        <v>34</v>
      </c>
      <c r="D26" s="50" t="s">
        <v>34</v>
      </c>
    </row>
    <row r="27" spans="1:4" ht="15">
      <c r="A27" s="35" t="s">
        <v>60</v>
      </c>
      <c r="B27" s="50">
        <v>49</v>
      </c>
      <c r="C27" s="50" t="s">
        <v>34</v>
      </c>
      <c r="D27" s="50" t="s">
        <v>34</v>
      </c>
    </row>
    <row r="28" spans="1:4" ht="15">
      <c r="A28" s="35" t="s">
        <v>61</v>
      </c>
      <c r="B28" s="50">
        <v>2</v>
      </c>
      <c r="C28" s="50" t="s">
        <v>34</v>
      </c>
      <c r="D28" s="50" t="s">
        <v>34</v>
      </c>
    </row>
    <row r="29" spans="1:4" ht="15">
      <c r="A29" s="34" t="s">
        <v>37</v>
      </c>
      <c r="B29" s="42">
        <f>SUM(B5:B28)</f>
        <v>829</v>
      </c>
      <c r="C29" s="42">
        <v>75</v>
      </c>
      <c r="D29" s="42">
        <f>D15+D22</f>
        <v>123</v>
      </c>
    </row>
  </sheetData>
  <sheetProtection/>
  <mergeCells count="3">
    <mergeCell ref="B3:D3"/>
    <mergeCell ref="A3:A4"/>
    <mergeCell ref="A1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2021-02-22T08:38:41Z</cp:lastPrinted>
  <dcterms:created xsi:type="dcterms:W3CDTF">2011-10-11T18:23:51Z</dcterms:created>
  <dcterms:modified xsi:type="dcterms:W3CDTF">2021-04-01T07:13:37Z</dcterms:modified>
  <cp:category/>
  <cp:version/>
  <cp:contentType/>
  <cp:contentStatus/>
</cp:coreProperties>
</file>