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0" yWindow="0" windowWidth="20490" windowHeight="7755" activeTab="2"/>
  </bookViews>
  <sheets>
    <sheet name="Sheet1" sheetId="5" r:id="rId1"/>
    <sheet name="Sheet2" sheetId="6" r:id="rId2"/>
    <sheet name="Sheet3" sheetId="7" r:id="rId3"/>
  </sheets>
  <definedNames>
    <definedName name="_ftn1" localSheetId="2">Sheet3!$A$14</definedName>
    <definedName name="_ftnref1" localSheetId="2">Sheet3!#REF!</definedName>
    <definedName name="_GoBack" localSheetId="1">Sheet2!#REF!</definedName>
    <definedName name="_Hlk339196045" localSheetId="0">Sheet1!#REF!</definedName>
    <definedName name="_Hlk339196045" localSheetId="2">Sheet3!#REF!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7"/>
  <c r="E11" s="1"/>
  <c r="H11"/>
  <c r="I11" s="1"/>
  <c r="I29" i="5"/>
  <c r="I28"/>
  <c r="I24"/>
  <c r="I25"/>
  <c r="I26"/>
  <c r="I23"/>
  <c r="I16"/>
  <c r="I17"/>
  <c r="I18"/>
  <c r="I19"/>
  <c r="I15"/>
  <c r="I9"/>
  <c r="I10"/>
  <c r="I11"/>
  <c r="I12"/>
  <c r="I13"/>
  <c r="I8"/>
  <c r="E29"/>
  <c r="E28"/>
  <c r="E24"/>
  <c r="E25"/>
  <c r="E26"/>
  <c r="E23"/>
  <c r="E16"/>
  <c r="E17"/>
  <c r="E18"/>
  <c r="E19"/>
  <c r="E15"/>
  <c r="E9"/>
  <c r="E10"/>
  <c r="E11"/>
  <c r="E12"/>
  <c r="E13"/>
  <c r="E8"/>
  <c r="H7" i="7"/>
  <c r="H8"/>
  <c r="I8" s="1"/>
  <c r="H9"/>
  <c r="I9" s="1"/>
  <c r="H10"/>
  <c r="I10" s="1"/>
  <c r="H6"/>
  <c r="I7" s="1"/>
  <c r="D7"/>
  <c r="E7" s="1"/>
  <c r="D8"/>
  <c r="E8" s="1"/>
  <c r="D9"/>
  <c r="E9" s="1"/>
  <c r="D10"/>
  <c r="E10" s="1"/>
  <c r="D6"/>
  <c r="H8" i="5" l="1"/>
  <c r="H9"/>
  <c r="H10"/>
  <c r="H11"/>
  <c r="H12"/>
  <c r="H13"/>
  <c r="H15"/>
  <c r="H16"/>
  <c r="H17"/>
  <c r="H18"/>
  <c r="H19"/>
  <c r="H23"/>
  <c r="H24"/>
  <c r="H25"/>
  <c r="H26"/>
  <c r="H28"/>
  <c r="H29"/>
  <c r="H6"/>
  <c r="D8"/>
  <c r="D9"/>
  <c r="D10"/>
  <c r="D11"/>
  <c r="D12"/>
  <c r="D13"/>
  <c r="D15"/>
  <c r="D16"/>
  <c r="D17"/>
  <c r="D18"/>
  <c r="D19"/>
  <c r="D23"/>
  <c r="D24"/>
  <c r="D25"/>
  <c r="D26"/>
  <c r="D28"/>
  <c r="D29"/>
  <c r="D6"/>
</calcChain>
</file>

<file path=xl/sharedStrings.xml><?xml version="1.0" encoding="utf-8"?>
<sst xmlns="http://schemas.openxmlformats.org/spreadsheetml/2006/main" count="200" uniqueCount="119">
  <si>
    <t>Dolasci turista</t>
  </si>
  <si>
    <t>Noćenja turista</t>
  </si>
  <si>
    <t>Ukupno</t>
  </si>
  <si>
    <t>(3)=(1)+(2)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</si>
  <si>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</si>
  <si>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</si>
  <si>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</si>
  <si>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</si>
  <si>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</si>
  <si>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</si>
  <si>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</si>
  <si>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</si>
  <si>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</si>
  <si>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</si>
  <si>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Mojkovac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</si>
  <si>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</si>
  <si>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</si>
  <si>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</si>
  <si>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</si>
  <si>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</si>
  <si>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</si>
  <si>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</si>
  <si>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</si>
  <si>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</si>
  <si>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</si>
  <si>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</si>
  <si>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</si>
  <si>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</si>
  <si>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</si>
  <si>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</si>
  <si>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</si>
  <si>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Estonija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</si>
  <si>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</si>
  <si>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</si>
  <si>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</si>
  <si>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</si>
  <si>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</si>
  <si>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</si>
  <si>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</si>
  <si>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</si>
  <si>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</si>
  <si>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</si>
  <si>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</si>
  <si>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</si>
  <si>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Norveška</t>
  </si>
  <si>
    <t>Njemačka</t>
  </si>
  <si>
    <t>Poljska</t>
  </si>
  <si>
    <t>Portugalija</t>
  </si>
  <si>
    <t>Rumunija</t>
  </si>
  <si>
    <t>Slovačka</t>
  </si>
  <si>
    <t>Slovenija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</si>
  <si>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</si>
  <si>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</si>
  <si>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</si>
  <si>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</si>
  <si>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</si>
  <si>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</si>
  <si>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</si>
  <si>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</si>
  <si>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</si>
  <si>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Novi Zeland</t>
  </si>
  <si>
    <t>SAD</t>
  </si>
  <si>
    <t>Podgorica</t>
  </si>
  <si>
    <t>Bijelo Polje</t>
  </si>
  <si>
    <t>Žabljak</t>
  </si>
  <si>
    <t>Kipar</t>
  </si>
  <si>
    <t>Malta</t>
  </si>
  <si>
    <t>Ujedinjeno Kraljevstvo</t>
  </si>
  <si>
    <t>Ostale afričke zemlje</t>
  </si>
  <si>
    <t>Argentina</t>
  </si>
  <si>
    <t>Brazil</t>
  </si>
  <si>
    <t>Ostale zemlje Južne i Srednje Amerike</t>
  </si>
  <si>
    <t>Kina (uključujući Hong Kong)</t>
  </si>
  <si>
    <t>Azerbejdžan</t>
  </si>
  <si>
    <t>Ostale azijske zemlje</t>
  </si>
  <si>
    <t>Ostale zemlje Okeanije</t>
  </si>
  <si>
    <t>Opština</t>
  </si>
  <si>
    <t>Južna Afrika</t>
  </si>
  <si>
    <t>(p) - preliminarni podaci</t>
  </si>
  <si>
    <t>Andrijevica</t>
  </si>
  <si>
    <t>-</t>
  </si>
  <si>
    <t>Glavni grad</t>
  </si>
  <si>
    <t>Primorska mjesta</t>
  </si>
  <si>
    <t>Planinska mjesta</t>
  </si>
  <si>
    <t>Ostala turistička mjesta</t>
  </si>
  <si>
    <t>Ostala mjesta</t>
  </si>
  <si>
    <t>Češka</t>
  </si>
  <si>
    <t>Srbija</t>
  </si>
  <si>
    <t>Ujedinjeni Arapski Emirati</t>
  </si>
  <si>
    <t>Gusinje</t>
  </si>
  <si>
    <t>Petnjica</t>
  </si>
  <si>
    <t>Plav</t>
  </si>
  <si>
    <t>Plužine</t>
  </si>
  <si>
    <t>Tuzi</t>
  </si>
  <si>
    <r>
      <rPr>
        <i/>
        <vertAlign val="superscript"/>
        <sz val="9"/>
        <rFont val="Arial"/>
        <family val="2"/>
      </rPr>
      <t>2</t>
    </r>
    <r>
      <rPr>
        <i/>
        <sz val="8"/>
        <rFont val="Arial"/>
        <family val="2"/>
      </rPr>
      <t xml:space="preserve"> Zbog malog broja izvještajnih jedinica podaci za opštine Andrijevica, Gusinje, Petnjica, Plav, Plužine i Tuzi nijesu prikazani zbog indirektne prepoznatljivosti izvještajnih jedinica. Povjerljivost podataka definisana je članom 54 Zakona o zvaničnoj statistici i sistemu zvanične statistike ("Službeni list Crne Gore", br. 018/12 od 30.03.2012, 047/19 od 12.08.2019). Podaci za navedene opštine se neće objavljivati do dobijanja pismene saglasnosti izvještajnih jedinica kako je definisano članom 61 navedenog Zakona.</t>
    </r>
  </si>
  <si>
    <t>strani</t>
  </si>
  <si>
    <t>domaći</t>
  </si>
  <si>
    <t>ukupno</t>
  </si>
  <si>
    <t>struktura</t>
  </si>
  <si>
    <t>100,0</t>
  </si>
  <si>
    <t>0,6</t>
  </si>
  <si>
    <t>0,1</t>
  </si>
  <si>
    <t>0,4</t>
  </si>
  <si>
    <t>0,0</t>
  </si>
  <si>
    <t>0,2</t>
  </si>
  <si>
    <t>Rusija</t>
  </si>
  <si>
    <t>Vrsta mjesta</t>
  </si>
  <si>
    <r>
      <t xml:space="preserve">   </t>
    </r>
    <r>
      <rPr>
        <b/>
        <sz val="8"/>
        <color theme="1"/>
        <rFont val="Arial"/>
        <family val="2"/>
      </rPr>
      <t>Primorska mjesta:</t>
    </r>
    <r>
      <rPr>
        <sz val="8"/>
        <color theme="1"/>
        <rFont val="Arial"/>
        <family val="2"/>
      </rPr>
      <t xml:space="preserve"> Bar, Budva, Kotor, Tivat, Ulcinj i Herceg Novi.</t>
    </r>
  </si>
  <si>
    <r>
      <t xml:space="preserve">   </t>
    </r>
    <r>
      <rPr>
        <b/>
        <sz val="8"/>
        <color theme="1"/>
        <rFont val="Arial"/>
        <family val="2"/>
      </rPr>
      <t>Planinska mjesta:</t>
    </r>
    <r>
      <rPr>
        <sz val="8"/>
        <color theme="1"/>
        <rFont val="Arial"/>
        <family val="2"/>
      </rPr>
      <t xml:space="preserve"> Andrijevica, Gusinje, Kolašin, Plav, Plužine, Rožaje, Šavnik i Žabljak.</t>
    </r>
  </si>
  <si>
    <r>
      <t xml:space="preserve">   </t>
    </r>
    <r>
      <rPr>
        <b/>
        <sz val="8"/>
        <color theme="1"/>
        <rFont val="Arial"/>
        <family val="2"/>
      </rPr>
      <t>Ostala turistička mjesta:</t>
    </r>
    <r>
      <rPr>
        <sz val="8"/>
        <color theme="1"/>
        <rFont val="Arial"/>
        <family val="2"/>
      </rPr>
      <t xml:space="preserve"> Berane, Bijelo Polje, Cetinje, Mojkovac, Nikšić, Petnjica i Pljevlja.</t>
    </r>
  </si>
  <si>
    <r>
      <t xml:space="preserve">   </t>
    </r>
    <r>
      <rPr>
        <b/>
        <sz val="8"/>
        <color theme="1"/>
        <rFont val="Arial"/>
        <family val="2"/>
      </rPr>
      <t>Ostala mjesta:</t>
    </r>
    <r>
      <rPr>
        <sz val="8"/>
        <color theme="1"/>
        <rFont val="Arial"/>
        <family val="2"/>
      </rPr>
      <t xml:space="preserve"> Danilovgrad i Tuzi.</t>
    </r>
  </si>
  <si>
    <t>(4) Glavni grad: Podgorica.</t>
  </si>
  <si>
    <t>Inostranstvo</t>
  </si>
  <si>
    <t>Island</t>
  </si>
  <si>
    <t>Makedonija</t>
  </si>
  <si>
    <t>Švajcarska uključujući Lihtenštajn</t>
  </si>
  <si>
    <t xml:space="preserve">Tabela 1. Dolasci i noćenja turista u kolektivnom smještaju po opštinama, jun 2020 (p)
</t>
  </si>
  <si>
    <t>Tabela 2. Dolasci i noćenja stranih turista po zemlji pripadnosti u kolektivnom smještaju, jun 2020.</t>
  </si>
  <si>
    <t>Tabela 3. Dolasci i noćenja turista u kolektivnom smještaju po vrsti mjesta (4), jun 2020.</t>
  </si>
</sst>
</file>

<file path=xl/styles.xml><?xml version="1.0" encoding="utf-8"?>
<styleSheet xmlns="http://schemas.openxmlformats.org/spreadsheetml/2006/main">
  <numFmts count="2">
    <numFmt numFmtId="164" formatCode="#,##0.0"/>
    <numFmt numFmtId="170" formatCode="0.0"/>
  </numFmts>
  <fonts count="2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vertAlign val="superscript"/>
      <sz val="9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rgb="FF17365D"/>
      <name val="Arial"/>
      <family val="2"/>
    </font>
    <font>
      <b/>
      <sz val="9"/>
      <color rgb="FF17365D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7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</cellStyleXfs>
  <cellXfs count="92">
    <xf numFmtId="0" fontId="0" fillId="0" borderId="0" xfId="0"/>
    <xf numFmtId="3" fontId="0" fillId="0" borderId="0" xfId="0" applyNumberFormat="1"/>
    <xf numFmtId="0" fontId="6" fillId="0" borderId="0" xfId="0" applyFont="1"/>
    <xf numFmtId="0" fontId="0" fillId="0" borderId="0" xfId="0" applyBorder="1"/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5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8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11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0" fontId="8" fillId="0" borderId="11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0" fillId="0" borderId="0" xfId="0" applyFont="1"/>
    <xf numFmtId="0" fontId="15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5" fillId="0" borderId="0" xfId="0" applyFont="1" applyAlignment="1">
      <alignment horizontal="right" vertical="center" wrapText="1"/>
    </xf>
    <xf numFmtId="0" fontId="15" fillId="0" borderId="11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16" fillId="0" borderId="0" xfId="0" applyFont="1" applyAlignme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18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0" fillId="0" borderId="11" xfId="0" applyBorder="1"/>
    <xf numFmtId="0" fontId="0" fillId="0" borderId="15" xfId="0" applyBorder="1"/>
    <xf numFmtId="0" fontId="0" fillId="0" borderId="9" xfId="0" applyBorder="1"/>
    <xf numFmtId="170" fontId="1" fillId="0" borderId="8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170" fontId="1" fillId="0" borderId="7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170" fontId="15" fillId="0" borderId="0" xfId="0" applyNumberFormat="1" applyFont="1" applyAlignment="1">
      <alignment horizontal="right" vertical="center"/>
    </xf>
    <xf numFmtId="170" fontId="7" fillId="0" borderId="0" xfId="0" applyNumberFormat="1" applyFont="1" applyAlignment="1">
      <alignment horizontal="right" vertical="center"/>
    </xf>
    <xf numFmtId="170" fontId="8" fillId="0" borderId="0" xfId="0" applyNumberFormat="1" applyFont="1" applyAlignment="1">
      <alignment horizontal="right" vertical="center"/>
    </xf>
    <xf numFmtId="170" fontId="8" fillId="0" borderId="8" xfId="0" applyNumberFormat="1" applyFont="1" applyBorder="1" applyAlignment="1">
      <alignment horizontal="right" vertical="center"/>
    </xf>
    <xf numFmtId="170" fontId="7" fillId="0" borderId="8" xfId="0" applyNumberFormat="1" applyFont="1" applyBorder="1" applyAlignment="1">
      <alignment horizontal="right" vertical="center"/>
    </xf>
    <xf numFmtId="170" fontId="8" fillId="0" borderId="7" xfId="0" applyNumberFormat="1" applyFont="1" applyBorder="1" applyAlignment="1">
      <alignment horizontal="right" vertical="center"/>
    </xf>
    <xf numFmtId="170" fontId="15" fillId="0" borderId="8" xfId="0" applyNumberFormat="1" applyFont="1" applyBorder="1" applyAlignment="1">
      <alignment horizontal="right" vertical="center" wrapText="1"/>
    </xf>
    <xf numFmtId="170" fontId="7" fillId="0" borderId="8" xfId="0" applyNumberFormat="1" applyFont="1" applyBorder="1" applyAlignment="1">
      <alignment horizontal="right" vertical="center" wrapText="1"/>
    </xf>
    <xf numFmtId="170" fontId="8" fillId="0" borderId="8" xfId="0" applyNumberFormat="1" applyFont="1" applyBorder="1" applyAlignment="1">
      <alignment horizontal="right" vertical="center" wrapText="1"/>
    </xf>
    <xf numFmtId="170" fontId="8" fillId="0" borderId="7" xfId="0" applyNumberFormat="1" applyFont="1" applyBorder="1" applyAlignment="1">
      <alignment horizontal="right" vertical="center" wrapText="1"/>
    </xf>
    <xf numFmtId="2" fontId="8" fillId="0" borderId="8" xfId="2" applyNumberFormat="1" applyFont="1" applyBorder="1" applyAlignment="1">
      <alignment horizontal="right" vertical="center" wrapText="1"/>
    </xf>
    <xf numFmtId="2" fontId="8" fillId="0" borderId="7" xfId="2" applyNumberFormat="1" applyFont="1" applyBorder="1" applyAlignment="1">
      <alignment horizontal="right" vertical="center" wrapText="1"/>
    </xf>
    <xf numFmtId="170" fontId="8" fillId="0" borderId="8" xfId="2" applyNumberFormat="1" applyFont="1" applyBorder="1" applyAlignment="1">
      <alignment horizontal="right" vertical="center" wrapText="1"/>
    </xf>
    <xf numFmtId="170" fontId="8" fillId="0" borderId="8" xfId="2" applyNumberFormat="1" applyFont="1" applyBorder="1" applyAlignment="1">
      <alignment horizontal="right" vertical="center"/>
    </xf>
    <xf numFmtId="170" fontId="8" fillId="0" borderId="7" xfId="2" applyNumberFormat="1" applyFont="1" applyBorder="1" applyAlignment="1">
      <alignment horizontal="right" vertical="center" wrapText="1"/>
    </xf>
  </cellXfs>
  <cellStyles count="4">
    <cellStyle name="Hyperlink" xfId="1" builtinId="8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opLeftCell="A13" workbookViewId="0">
      <selection activeCell="A3" sqref="A3:I29"/>
    </sheetView>
  </sheetViews>
  <sheetFormatPr defaultRowHeight="15"/>
  <cols>
    <col min="1" max="1" width="12" customWidth="1"/>
    <col min="5" max="5" width="9.28515625" customWidth="1"/>
    <col min="9" max="9" width="11.42578125" bestFit="1" customWidth="1"/>
  </cols>
  <sheetData>
    <row r="1" spans="1:9">
      <c r="A1" s="36" t="s">
        <v>116</v>
      </c>
    </row>
    <row r="2" spans="1:9" ht="15.75" thickBot="1"/>
    <row r="3" spans="1:9" ht="15.75" customHeight="1" thickBot="1">
      <c r="A3" s="47" t="s">
        <v>76</v>
      </c>
      <c r="B3" s="50" t="s">
        <v>0</v>
      </c>
      <c r="C3" s="51"/>
      <c r="D3" s="51"/>
      <c r="E3" s="52"/>
      <c r="F3" s="53" t="s">
        <v>1</v>
      </c>
      <c r="G3" s="54"/>
      <c r="H3" s="54"/>
      <c r="I3" s="55"/>
    </row>
    <row r="4" spans="1:9" ht="15.75" customHeight="1" thickBot="1">
      <c r="A4" s="48"/>
      <c r="B4" s="22" t="s">
        <v>95</v>
      </c>
      <c r="C4" s="22" t="s">
        <v>96</v>
      </c>
      <c r="D4" s="22" t="s">
        <v>97</v>
      </c>
      <c r="E4" s="23" t="s">
        <v>98</v>
      </c>
      <c r="F4" s="22" t="s">
        <v>95</v>
      </c>
      <c r="G4" s="22" t="s">
        <v>96</v>
      </c>
      <c r="H4" s="22" t="s">
        <v>97</v>
      </c>
      <c r="I4" s="23" t="s">
        <v>98</v>
      </c>
    </row>
    <row r="5" spans="1:9" ht="15.75" thickBot="1">
      <c r="A5" s="49"/>
      <c r="B5" s="42">
        <v>-1</v>
      </c>
      <c r="C5" s="42">
        <v>-2</v>
      </c>
      <c r="D5" s="42" t="s">
        <v>3</v>
      </c>
      <c r="E5" s="43" t="s">
        <v>4</v>
      </c>
      <c r="F5" s="42">
        <v>-1</v>
      </c>
      <c r="G5" s="42">
        <v>-2</v>
      </c>
      <c r="H5" s="42" t="s">
        <v>3</v>
      </c>
      <c r="I5" s="43" t="s">
        <v>4</v>
      </c>
    </row>
    <row r="6" spans="1:9">
      <c r="A6" s="24" t="s">
        <v>2</v>
      </c>
      <c r="B6" s="58">
        <v>6971</v>
      </c>
      <c r="C6" s="59">
        <v>9688</v>
      </c>
      <c r="D6" s="59">
        <f>+C6+B6</f>
        <v>16659</v>
      </c>
      <c r="E6" s="60" t="s">
        <v>99</v>
      </c>
      <c r="F6" s="58">
        <v>20330</v>
      </c>
      <c r="G6" s="59">
        <v>36508</v>
      </c>
      <c r="H6" s="59">
        <f>G6+F6</f>
        <v>56838</v>
      </c>
      <c r="I6" s="60" t="s">
        <v>99</v>
      </c>
    </row>
    <row r="7" spans="1:9">
      <c r="A7" s="26" t="s">
        <v>79</v>
      </c>
      <c r="B7" s="18" t="s">
        <v>80</v>
      </c>
      <c r="C7" s="40" t="s">
        <v>80</v>
      </c>
      <c r="D7" s="40" t="s">
        <v>80</v>
      </c>
      <c r="E7" s="20" t="s">
        <v>80</v>
      </c>
      <c r="F7" s="18" t="s">
        <v>80</v>
      </c>
      <c r="G7" s="40" t="s">
        <v>80</v>
      </c>
      <c r="H7" s="40" t="s">
        <v>80</v>
      </c>
      <c r="I7" s="9" t="s">
        <v>80</v>
      </c>
    </row>
    <row r="8" spans="1:9">
      <c r="A8" s="26" t="s">
        <v>7</v>
      </c>
      <c r="B8" s="18">
        <v>218</v>
      </c>
      <c r="C8" s="40">
        <v>375</v>
      </c>
      <c r="D8" s="61">
        <f t="shared" ref="D8:D29" si="0">+C8+B8</f>
        <v>593</v>
      </c>
      <c r="E8" s="89">
        <f>D8/$D$6*100</f>
        <v>3.5596374332192808</v>
      </c>
      <c r="F8" s="18">
        <v>1147</v>
      </c>
      <c r="G8" s="40">
        <v>1069</v>
      </c>
      <c r="H8" s="61">
        <f t="shared" ref="H8:H29" si="1">G8+F8</f>
        <v>2216</v>
      </c>
      <c r="I8" s="87">
        <f>H8/$H$6*100</f>
        <v>3.8988000985256344</v>
      </c>
    </row>
    <row r="9" spans="1:9">
      <c r="A9" s="26" t="s">
        <v>15</v>
      </c>
      <c r="B9" s="18">
        <v>24</v>
      </c>
      <c r="C9" s="40">
        <v>184</v>
      </c>
      <c r="D9" s="61">
        <f t="shared" si="0"/>
        <v>208</v>
      </c>
      <c r="E9" s="89">
        <f t="shared" ref="E9:E13" si="2">D9/$D$6*100</f>
        <v>1.2485743441983312</v>
      </c>
      <c r="F9" s="18">
        <v>62</v>
      </c>
      <c r="G9" s="40">
        <v>441</v>
      </c>
      <c r="H9" s="61">
        <f t="shared" si="1"/>
        <v>503</v>
      </c>
      <c r="I9" s="87">
        <f t="shared" ref="I9:I13" si="3">H9/$H$6*100</f>
        <v>0.88497132200288531</v>
      </c>
    </row>
    <row r="10" spans="1:9">
      <c r="A10" s="26" t="s">
        <v>63</v>
      </c>
      <c r="B10" s="18">
        <v>18</v>
      </c>
      <c r="C10" s="40">
        <v>47</v>
      </c>
      <c r="D10" s="61">
        <f t="shared" si="0"/>
        <v>65</v>
      </c>
      <c r="E10" s="89">
        <f t="shared" si="2"/>
        <v>0.39017948256197854</v>
      </c>
      <c r="F10" s="18">
        <v>30</v>
      </c>
      <c r="G10" s="40">
        <v>89</v>
      </c>
      <c r="H10" s="61">
        <f t="shared" si="1"/>
        <v>119</v>
      </c>
      <c r="I10" s="87">
        <f t="shared" si="3"/>
        <v>0.20936697279988742</v>
      </c>
    </row>
    <row r="11" spans="1:9">
      <c r="A11" s="26" t="s">
        <v>5</v>
      </c>
      <c r="B11" s="18">
        <v>2928</v>
      </c>
      <c r="C11" s="40">
        <v>4446</v>
      </c>
      <c r="D11" s="61">
        <f t="shared" si="0"/>
        <v>7374</v>
      </c>
      <c r="E11" s="89">
        <f t="shared" si="2"/>
        <v>44.264361606338916</v>
      </c>
      <c r="F11" s="18">
        <v>7545</v>
      </c>
      <c r="G11" s="40">
        <v>12228</v>
      </c>
      <c r="H11" s="61">
        <f t="shared" si="1"/>
        <v>19773</v>
      </c>
      <c r="I11" s="87">
        <f t="shared" si="3"/>
        <v>34.788345824976247</v>
      </c>
    </row>
    <row r="12" spans="1:9">
      <c r="A12" s="26" t="s">
        <v>9</v>
      </c>
      <c r="B12" s="18">
        <v>7</v>
      </c>
      <c r="C12" s="40">
        <v>1125</v>
      </c>
      <c r="D12" s="61">
        <f t="shared" si="0"/>
        <v>1132</v>
      </c>
      <c r="E12" s="89">
        <f t="shared" si="2"/>
        <v>6.7951257578486111</v>
      </c>
      <c r="F12" s="18">
        <v>39</v>
      </c>
      <c r="G12" s="40">
        <v>2331</v>
      </c>
      <c r="H12" s="61">
        <f t="shared" si="1"/>
        <v>2370</v>
      </c>
      <c r="I12" s="87">
        <f t="shared" si="3"/>
        <v>4.1697455927372538</v>
      </c>
    </row>
    <row r="13" spans="1:9">
      <c r="A13" s="26" t="s">
        <v>18</v>
      </c>
      <c r="B13" s="18">
        <v>29</v>
      </c>
      <c r="C13" s="40">
        <v>8</v>
      </c>
      <c r="D13" s="61">
        <f t="shared" si="0"/>
        <v>37</v>
      </c>
      <c r="E13" s="89">
        <f t="shared" si="2"/>
        <v>0.22210216699681851</v>
      </c>
      <c r="F13" s="18">
        <v>269</v>
      </c>
      <c r="G13" s="40">
        <v>8</v>
      </c>
      <c r="H13" s="61">
        <f t="shared" si="1"/>
        <v>277</v>
      </c>
      <c r="I13" s="87">
        <f t="shared" si="3"/>
        <v>0.4873500123157043</v>
      </c>
    </row>
    <row r="14" spans="1:9">
      <c r="A14" s="26" t="s">
        <v>89</v>
      </c>
      <c r="B14" s="18" t="s">
        <v>80</v>
      </c>
      <c r="C14" s="40" t="s">
        <v>80</v>
      </c>
      <c r="D14" s="40" t="s">
        <v>80</v>
      </c>
      <c r="E14" s="90" t="s">
        <v>80</v>
      </c>
      <c r="F14" s="18" t="s">
        <v>80</v>
      </c>
      <c r="G14" s="40" t="s">
        <v>80</v>
      </c>
      <c r="H14" s="40" t="s">
        <v>80</v>
      </c>
      <c r="I14" s="87" t="s">
        <v>80</v>
      </c>
    </row>
    <row r="15" spans="1:9">
      <c r="A15" s="26" t="s">
        <v>11</v>
      </c>
      <c r="B15" s="18">
        <v>481</v>
      </c>
      <c r="C15" s="40">
        <v>1617</v>
      </c>
      <c r="D15" s="61">
        <f t="shared" si="0"/>
        <v>2098</v>
      </c>
      <c r="E15" s="89">
        <f>D15/$D$6*100</f>
        <v>12.593793144846629</v>
      </c>
      <c r="F15" s="18">
        <v>2581</v>
      </c>
      <c r="G15" s="40">
        <v>15990</v>
      </c>
      <c r="H15" s="61">
        <f t="shared" si="1"/>
        <v>18571</v>
      </c>
      <c r="I15" s="87">
        <f>H15/$H$6*100</f>
        <v>32.673563461064781</v>
      </c>
    </row>
    <row r="16" spans="1:9">
      <c r="A16" s="26" t="s">
        <v>6</v>
      </c>
      <c r="B16" s="18">
        <v>26</v>
      </c>
      <c r="C16" s="40">
        <v>308</v>
      </c>
      <c r="D16" s="61">
        <f t="shared" si="0"/>
        <v>334</v>
      </c>
      <c r="E16" s="89">
        <f t="shared" ref="E16:E19" si="4">D16/$D$6*100</f>
        <v>2.004922264241551</v>
      </c>
      <c r="F16" s="18">
        <v>31</v>
      </c>
      <c r="G16" s="40">
        <v>924</v>
      </c>
      <c r="H16" s="61">
        <f t="shared" si="1"/>
        <v>955</v>
      </c>
      <c r="I16" s="87">
        <f t="shared" ref="I16:I19" si="5">H16/$H$6*100</f>
        <v>1.6802139413772474</v>
      </c>
    </row>
    <row r="17" spans="1:20">
      <c r="A17" s="26" t="s">
        <v>13</v>
      </c>
      <c r="B17" s="18">
        <v>190</v>
      </c>
      <c r="C17" s="40">
        <v>143</v>
      </c>
      <c r="D17" s="61">
        <f t="shared" si="0"/>
        <v>333</v>
      </c>
      <c r="E17" s="89">
        <f t="shared" si="4"/>
        <v>1.9989195029713667</v>
      </c>
      <c r="F17" s="18">
        <v>368</v>
      </c>
      <c r="G17" s="40">
        <v>232</v>
      </c>
      <c r="H17" s="61">
        <f t="shared" si="1"/>
        <v>600</v>
      </c>
      <c r="I17" s="87">
        <f t="shared" si="5"/>
        <v>1.0556317956296843</v>
      </c>
    </row>
    <row r="18" spans="1:20">
      <c r="A18" s="26" t="s">
        <v>14</v>
      </c>
      <c r="B18" s="18">
        <v>19</v>
      </c>
      <c r="C18" s="40">
        <v>8</v>
      </c>
      <c r="D18" s="61">
        <f t="shared" si="0"/>
        <v>27</v>
      </c>
      <c r="E18" s="89">
        <f t="shared" si="4"/>
        <v>0.16207455429497569</v>
      </c>
      <c r="F18" s="18">
        <v>27</v>
      </c>
      <c r="G18" s="40">
        <v>10</v>
      </c>
      <c r="H18" s="61">
        <f t="shared" si="1"/>
        <v>37</v>
      </c>
      <c r="I18" s="87">
        <f t="shared" si="5"/>
        <v>6.5097294063830538E-2</v>
      </c>
    </row>
    <row r="19" spans="1:20">
      <c r="A19" s="26" t="s">
        <v>10</v>
      </c>
      <c r="B19" s="18">
        <v>84</v>
      </c>
      <c r="C19" s="40">
        <v>94</v>
      </c>
      <c r="D19" s="61">
        <f t="shared" si="0"/>
        <v>178</v>
      </c>
      <c r="E19" s="89">
        <f t="shared" si="4"/>
        <v>1.0684915060928026</v>
      </c>
      <c r="F19" s="18">
        <v>144</v>
      </c>
      <c r="G19" s="40">
        <v>286</v>
      </c>
      <c r="H19" s="61">
        <f t="shared" si="1"/>
        <v>430</v>
      </c>
      <c r="I19" s="87">
        <f t="shared" si="5"/>
        <v>0.75653612020127381</v>
      </c>
    </row>
    <row r="20" spans="1:20">
      <c r="A20" s="26" t="s">
        <v>90</v>
      </c>
      <c r="B20" s="18" t="s">
        <v>80</v>
      </c>
      <c r="C20" s="40" t="s">
        <v>80</v>
      </c>
      <c r="D20" s="40" t="s">
        <v>80</v>
      </c>
      <c r="E20" s="90" t="s">
        <v>80</v>
      </c>
      <c r="F20" s="18" t="s">
        <v>80</v>
      </c>
      <c r="G20" s="40" t="s">
        <v>80</v>
      </c>
      <c r="H20" s="40" t="s">
        <v>80</v>
      </c>
      <c r="I20" s="87" t="s">
        <v>80</v>
      </c>
    </row>
    <row r="21" spans="1:20">
      <c r="A21" s="26" t="s">
        <v>91</v>
      </c>
      <c r="B21" s="18" t="s">
        <v>80</v>
      </c>
      <c r="C21" s="40" t="s">
        <v>80</v>
      </c>
      <c r="D21" s="40" t="s">
        <v>80</v>
      </c>
      <c r="E21" s="90" t="s">
        <v>80</v>
      </c>
      <c r="F21" s="18" t="s">
        <v>80</v>
      </c>
      <c r="G21" s="40" t="s">
        <v>80</v>
      </c>
      <c r="H21" s="40" t="s">
        <v>80</v>
      </c>
      <c r="I21" s="87" t="s">
        <v>80</v>
      </c>
    </row>
    <row r="22" spans="1:20">
      <c r="A22" s="26" t="s">
        <v>92</v>
      </c>
      <c r="B22" s="18" t="s">
        <v>80</v>
      </c>
      <c r="C22" s="40" t="s">
        <v>80</v>
      </c>
      <c r="D22" s="40" t="s">
        <v>80</v>
      </c>
      <c r="E22" s="90" t="s">
        <v>80</v>
      </c>
      <c r="F22" s="18" t="s">
        <v>80</v>
      </c>
      <c r="G22" s="40" t="s">
        <v>80</v>
      </c>
      <c r="H22" s="40" t="s">
        <v>80</v>
      </c>
      <c r="I22" s="87" t="s">
        <v>80</v>
      </c>
    </row>
    <row r="23" spans="1:20">
      <c r="A23" s="26" t="s">
        <v>16</v>
      </c>
      <c r="B23" s="18">
        <v>19</v>
      </c>
      <c r="C23" s="40">
        <v>150</v>
      </c>
      <c r="D23" s="61">
        <f t="shared" si="0"/>
        <v>169</v>
      </c>
      <c r="E23" s="89">
        <f>D23/$D$6*100</f>
        <v>1.0144666546611443</v>
      </c>
      <c r="F23" s="18">
        <v>64</v>
      </c>
      <c r="G23" s="40">
        <v>193</v>
      </c>
      <c r="H23" s="61">
        <f t="shared" si="1"/>
        <v>257</v>
      </c>
      <c r="I23" s="87">
        <f>H23/$H$6*100</f>
        <v>0.45216228579471479</v>
      </c>
    </row>
    <row r="24" spans="1:20">
      <c r="A24" s="26" t="s">
        <v>62</v>
      </c>
      <c r="B24" s="18">
        <v>904</v>
      </c>
      <c r="C24" s="40">
        <v>405</v>
      </c>
      <c r="D24" s="61">
        <f t="shared" si="0"/>
        <v>1309</v>
      </c>
      <c r="E24" s="89">
        <f t="shared" ref="E24:E26" si="6">D24/$D$6*100</f>
        <v>7.857614502671229</v>
      </c>
      <c r="F24" s="18">
        <v>2109</v>
      </c>
      <c r="G24" s="40">
        <v>600</v>
      </c>
      <c r="H24" s="61">
        <f t="shared" si="1"/>
        <v>2709</v>
      </c>
      <c r="I24" s="87">
        <f t="shared" ref="I24:I26" si="7">H24/$H$6*100</f>
        <v>4.7661775572680245</v>
      </c>
      <c r="L24" s="1"/>
      <c r="M24" s="1"/>
      <c r="N24" s="1"/>
      <c r="O24" s="1"/>
      <c r="Q24" s="1"/>
      <c r="R24" s="1"/>
      <c r="S24" s="1"/>
      <c r="T24" s="1"/>
    </row>
    <row r="25" spans="1:20">
      <c r="A25" s="26" t="s">
        <v>17</v>
      </c>
      <c r="B25" s="18">
        <v>2</v>
      </c>
      <c r="C25" s="40">
        <v>0</v>
      </c>
      <c r="D25" s="61">
        <f t="shared" si="0"/>
        <v>2</v>
      </c>
      <c r="E25" s="89">
        <f t="shared" si="6"/>
        <v>1.2005522540368569E-2</v>
      </c>
      <c r="F25" s="18">
        <v>11</v>
      </c>
      <c r="G25" s="40">
        <v>0</v>
      </c>
      <c r="H25" s="61">
        <f t="shared" si="1"/>
        <v>11</v>
      </c>
      <c r="I25" s="87">
        <f t="shared" si="7"/>
        <v>1.9353249586544212E-2</v>
      </c>
      <c r="L25" s="1"/>
      <c r="M25" s="1"/>
      <c r="N25" s="1"/>
      <c r="O25" s="1"/>
      <c r="Q25" s="1"/>
      <c r="R25" s="1"/>
      <c r="S25" s="1"/>
      <c r="T25" s="1"/>
    </row>
    <row r="26" spans="1:20">
      <c r="A26" s="26" t="s">
        <v>8</v>
      </c>
      <c r="B26" s="18">
        <v>506</v>
      </c>
      <c r="C26" s="40">
        <v>355</v>
      </c>
      <c r="D26" s="61">
        <f t="shared" si="0"/>
        <v>861</v>
      </c>
      <c r="E26" s="89">
        <f t="shared" si="6"/>
        <v>5.1683774536286693</v>
      </c>
      <c r="F26" s="18">
        <v>1573</v>
      </c>
      <c r="G26" s="40">
        <v>1312</v>
      </c>
      <c r="H26" s="61">
        <f t="shared" si="1"/>
        <v>2885</v>
      </c>
      <c r="I26" s="87">
        <f t="shared" si="7"/>
        <v>5.075829550652732</v>
      </c>
      <c r="L26" s="1"/>
      <c r="M26" s="1"/>
      <c r="N26" s="1"/>
      <c r="O26" s="1"/>
      <c r="Q26" s="1"/>
      <c r="R26" s="1"/>
      <c r="S26" s="1"/>
      <c r="T26" s="1"/>
    </row>
    <row r="27" spans="1:20">
      <c r="A27" s="26" t="s">
        <v>93</v>
      </c>
      <c r="B27" s="18" t="s">
        <v>80</v>
      </c>
      <c r="C27" s="40" t="s">
        <v>80</v>
      </c>
      <c r="D27" s="40" t="s">
        <v>80</v>
      </c>
      <c r="E27" s="90" t="s">
        <v>80</v>
      </c>
      <c r="F27" s="18" t="s">
        <v>80</v>
      </c>
      <c r="G27" s="40" t="s">
        <v>80</v>
      </c>
      <c r="H27" s="40" t="s">
        <v>80</v>
      </c>
      <c r="I27" s="87" t="s">
        <v>80</v>
      </c>
      <c r="L27" s="1"/>
      <c r="M27" s="1"/>
      <c r="N27" s="1"/>
      <c r="O27" s="1"/>
      <c r="Q27" s="1"/>
      <c r="R27" s="1"/>
      <c r="S27" s="1"/>
      <c r="T27" s="1"/>
    </row>
    <row r="28" spans="1:20">
      <c r="A28" s="26" t="s">
        <v>12</v>
      </c>
      <c r="B28" s="18">
        <v>1341</v>
      </c>
      <c r="C28" s="40">
        <v>206</v>
      </c>
      <c r="D28" s="61">
        <f t="shared" si="0"/>
        <v>1547</v>
      </c>
      <c r="E28" s="89">
        <f>D28/$D$6*100</f>
        <v>9.2862716849750875</v>
      </c>
      <c r="F28" s="64">
        <v>4092</v>
      </c>
      <c r="G28" s="3">
        <v>461</v>
      </c>
      <c r="H28" s="61">
        <f t="shared" si="1"/>
        <v>4553</v>
      </c>
      <c r="I28" s="87">
        <f>H28/$H$6*100</f>
        <v>8.0104859425032551</v>
      </c>
      <c r="L28" s="1"/>
      <c r="M28" s="1"/>
      <c r="N28" s="1"/>
      <c r="O28" s="1"/>
      <c r="Q28" s="1"/>
      <c r="R28" s="1"/>
      <c r="S28" s="1"/>
      <c r="T28" s="1"/>
    </row>
    <row r="29" spans="1:20" ht="15.75" thickBot="1">
      <c r="A29" s="29" t="s">
        <v>64</v>
      </c>
      <c r="B29" s="62">
        <v>175</v>
      </c>
      <c r="C29" s="10">
        <v>217</v>
      </c>
      <c r="D29" s="63">
        <f t="shared" si="0"/>
        <v>392</v>
      </c>
      <c r="E29" s="91">
        <f>D29/$D$6*100</f>
        <v>2.3530824179122396</v>
      </c>
      <c r="F29" s="65">
        <v>238</v>
      </c>
      <c r="G29" s="66">
        <v>334</v>
      </c>
      <c r="H29" s="63">
        <f t="shared" si="1"/>
        <v>572</v>
      </c>
      <c r="I29" s="88">
        <f>H29/$H$6*100</f>
        <v>1.0063689785002989</v>
      </c>
      <c r="L29" s="1"/>
      <c r="M29" s="1"/>
      <c r="N29" s="1"/>
      <c r="O29" s="1"/>
      <c r="Q29" s="1"/>
      <c r="R29" s="1"/>
      <c r="S29" s="1"/>
      <c r="T29" s="1"/>
    </row>
    <row r="30" spans="1:20">
      <c r="A30" s="3"/>
      <c r="B30" s="4"/>
      <c r="C30" s="4"/>
      <c r="D30" s="4"/>
      <c r="E30" s="5"/>
      <c r="F30" s="4"/>
      <c r="G30" s="4"/>
      <c r="H30" s="4"/>
      <c r="I30" s="5"/>
      <c r="L30" s="1"/>
      <c r="M30" s="1"/>
      <c r="N30" s="1"/>
      <c r="O30" s="1"/>
      <c r="Q30" s="1"/>
      <c r="R30" s="1"/>
      <c r="S30" s="1"/>
      <c r="T30" s="1"/>
    </row>
    <row r="31" spans="1:20" ht="72.75" customHeight="1">
      <c r="A31" s="46" t="s">
        <v>94</v>
      </c>
      <c r="B31" s="46"/>
      <c r="C31" s="46"/>
      <c r="D31" s="46"/>
      <c r="E31" s="46"/>
      <c r="F31" s="46"/>
      <c r="G31" s="46"/>
      <c r="H31" s="46"/>
      <c r="I31" s="46"/>
      <c r="L31" s="1"/>
      <c r="M31" s="1"/>
      <c r="N31" s="1"/>
      <c r="O31" s="1"/>
      <c r="Q31" s="1"/>
      <c r="R31" s="1"/>
      <c r="S31" s="1"/>
      <c r="T31" s="1"/>
    </row>
    <row r="33" spans="1:1">
      <c r="A33" s="2" t="s">
        <v>78</v>
      </c>
    </row>
  </sheetData>
  <mergeCells count="4">
    <mergeCell ref="A31:I31"/>
    <mergeCell ref="A3:A5"/>
    <mergeCell ref="B3:E3"/>
    <mergeCell ref="F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workbookViewId="0">
      <pane ySplit="2" topLeftCell="A46" activePane="bottomLeft" state="frozen"/>
      <selection pane="bottomLeft" activeCell="A3" sqref="A3:E66"/>
    </sheetView>
  </sheetViews>
  <sheetFormatPr defaultRowHeight="15"/>
  <cols>
    <col min="1" max="1" width="40.7109375" customWidth="1"/>
    <col min="2" max="2" width="10.7109375" style="6" customWidth="1"/>
    <col min="3" max="3" width="14" style="6" customWidth="1"/>
    <col min="4" max="4" width="11.140625" style="6" customWidth="1"/>
    <col min="5" max="5" width="12.5703125" style="6" customWidth="1"/>
    <col min="6" max="6" width="9.140625" style="6"/>
  </cols>
  <sheetData>
    <row r="1" spans="1:6">
      <c r="A1" s="37" t="s">
        <v>117</v>
      </c>
      <c r="B1"/>
      <c r="C1"/>
      <c r="D1"/>
      <c r="E1"/>
    </row>
    <row r="2" spans="1:6" ht="15.75" thickBot="1">
      <c r="A2" s="11"/>
      <c r="B2"/>
      <c r="C2"/>
      <c r="D2"/>
      <c r="E2"/>
    </row>
    <row r="3" spans="1:6" s="30" customFormat="1" ht="15.75" thickBot="1">
      <c r="A3" s="44" t="s">
        <v>19</v>
      </c>
      <c r="B3" s="45" t="s">
        <v>20</v>
      </c>
      <c r="C3" s="31" t="s">
        <v>21</v>
      </c>
      <c r="D3" s="31" t="s">
        <v>22</v>
      </c>
      <c r="E3" s="45" t="s">
        <v>21</v>
      </c>
      <c r="F3" s="6"/>
    </row>
    <row r="4" spans="1:6" s="30" customFormat="1">
      <c r="A4" s="32" t="s">
        <v>112</v>
      </c>
      <c r="B4" s="33">
        <v>6971</v>
      </c>
      <c r="C4" s="77">
        <v>42.151408876526787</v>
      </c>
      <c r="D4" s="34">
        <v>20330</v>
      </c>
      <c r="E4" s="83">
        <v>36.132586865724697</v>
      </c>
      <c r="F4" s="6"/>
    </row>
    <row r="5" spans="1:6">
      <c r="A5" s="15" t="s">
        <v>23</v>
      </c>
      <c r="B5" s="13">
        <v>6787</v>
      </c>
      <c r="C5" s="78">
        <v>41.038819687991293</v>
      </c>
      <c r="D5" s="14">
        <v>19160</v>
      </c>
      <c r="E5" s="84">
        <v>34.053141384519684</v>
      </c>
    </row>
    <row r="6" spans="1:6">
      <c r="A6" s="16" t="s">
        <v>24</v>
      </c>
      <c r="B6" s="17">
        <v>1406</v>
      </c>
      <c r="C6" s="79">
        <v>8.5016326037005676</v>
      </c>
      <c r="D6" s="18">
        <v>3003</v>
      </c>
      <c r="E6" s="85">
        <v>5.3372434017595305</v>
      </c>
    </row>
    <row r="7" spans="1:6">
      <c r="A7" s="16" t="s">
        <v>25</v>
      </c>
      <c r="B7" s="17">
        <v>89</v>
      </c>
      <c r="C7" s="79">
        <v>0.53815455315032035</v>
      </c>
      <c r="D7" s="18">
        <v>194</v>
      </c>
      <c r="E7" s="85">
        <v>0.34479694303741221</v>
      </c>
    </row>
    <row r="8" spans="1:6">
      <c r="A8" s="16" t="s">
        <v>26</v>
      </c>
      <c r="B8" s="17">
        <v>13</v>
      </c>
      <c r="C8" s="79">
        <v>7.8606844842181597E-2</v>
      </c>
      <c r="D8" s="18">
        <v>24</v>
      </c>
      <c r="E8" s="85">
        <v>4.2655291922153997E-2</v>
      </c>
    </row>
    <row r="9" spans="1:6">
      <c r="A9" s="16" t="s">
        <v>27</v>
      </c>
      <c r="B9" s="17">
        <v>16</v>
      </c>
      <c r="C9" s="79">
        <v>9.6746885959608106E-2</v>
      </c>
      <c r="D9" s="18">
        <v>20</v>
      </c>
      <c r="E9" s="85">
        <v>3.5546076601794999E-2</v>
      </c>
    </row>
    <row r="10" spans="1:6">
      <c r="A10" s="16" t="s">
        <v>28</v>
      </c>
      <c r="B10" s="17">
        <v>460</v>
      </c>
      <c r="C10" s="79">
        <v>2.7814729713387352</v>
      </c>
      <c r="D10" s="18">
        <v>1669</v>
      </c>
      <c r="E10" s="85">
        <v>2.966320092419799</v>
      </c>
    </row>
    <row r="11" spans="1:6">
      <c r="A11" s="16" t="s">
        <v>29</v>
      </c>
      <c r="B11" s="17">
        <v>44</v>
      </c>
      <c r="C11" s="79">
        <v>0.26605393638892239</v>
      </c>
      <c r="D11" s="18">
        <v>106</v>
      </c>
      <c r="E11" s="85">
        <v>0.1883942059895139</v>
      </c>
    </row>
    <row r="12" spans="1:6">
      <c r="A12" s="16" t="s">
        <v>86</v>
      </c>
      <c r="B12" s="17">
        <v>51</v>
      </c>
      <c r="C12" s="79">
        <v>0.30838069899625098</v>
      </c>
      <c r="D12" s="18">
        <v>100</v>
      </c>
      <c r="E12" s="85">
        <v>0.17773038300897531</v>
      </c>
    </row>
    <row r="13" spans="1:6">
      <c r="A13" s="16" t="s">
        <v>30</v>
      </c>
      <c r="B13" s="17">
        <v>17</v>
      </c>
      <c r="C13" s="79">
        <v>0.1027935663320836</v>
      </c>
      <c r="D13" s="18">
        <v>50</v>
      </c>
      <c r="E13" s="85">
        <v>8.8865191504487601E-2</v>
      </c>
    </row>
    <row r="14" spans="1:6">
      <c r="A14" s="16" t="s">
        <v>31</v>
      </c>
      <c r="B14" s="17">
        <v>2</v>
      </c>
      <c r="C14" s="79">
        <v>1.2093360744950999E-2</v>
      </c>
      <c r="D14" s="18">
        <v>4</v>
      </c>
      <c r="E14" s="85">
        <v>7.1092153203590001E-3</v>
      </c>
    </row>
    <row r="15" spans="1:6">
      <c r="A15" s="16" t="s">
        <v>32</v>
      </c>
      <c r="B15" s="17">
        <v>15</v>
      </c>
      <c r="C15" s="79">
        <v>9.0700205587132599E-2</v>
      </c>
      <c r="D15" s="18">
        <v>36</v>
      </c>
      <c r="E15" s="85">
        <v>6.3982937883231103E-2</v>
      </c>
    </row>
    <row r="16" spans="1:6">
      <c r="A16" s="16" t="s">
        <v>33</v>
      </c>
      <c r="B16" s="17">
        <v>31</v>
      </c>
      <c r="C16" s="79">
        <v>0.1874470915467408</v>
      </c>
      <c r="D16" s="18">
        <v>91</v>
      </c>
      <c r="E16" s="85">
        <v>0.16173464853816749</v>
      </c>
    </row>
    <row r="17" spans="1:5">
      <c r="A17" s="16" t="s">
        <v>34</v>
      </c>
      <c r="B17" s="17">
        <v>27</v>
      </c>
      <c r="C17" s="79">
        <v>0.16326037005683869</v>
      </c>
      <c r="D17" s="18">
        <v>34</v>
      </c>
      <c r="E17" s="85">
        <v>6.04283302230516E-2</v>
      </c>
    </row>
    <row r="18" spans="1:5">
      <c r="A18" s="16" t="s">
        <v>35</v>
      </c>
      <c r="B18" s="17">
        <v>18</v>
      </c>
      <c r="C18" s="79">
        <v>0.10884024670455909</v>
      </c>
      <c r="D18" s="18">
        <v>53</v>
      </c>
      <c r="E18" s="85">
        <v>9.4197102994756907E-2</v>
      </c>
    </row>
    <row r="19" spans="1:5">
      <c r="A19" s="16" t="s">
        <v>36</v>
      </c>
      <c r="B19" s="17">
        <v>422</v>
      </c>
      <c r="C19" s="79">
        <v>2.5516991171846657</v>
      </c>
      <c r="D19" s="18">
        <v>736</v>
      </c>
      <c r="E19" s="85">
        <v>1.3080956189460589</v>
      </c>
    </row>
    <row r="20" spans="1:5">
      <c r="A20" s="16" t="s">
        <v>37</v>
      </c>
      <c r="B20" s="17">
        <v>7</v>
      </c>
      <c r="C20" s="79">
        <v>4.2326762607328497E-2</v>
      </c>
      <c r="D20" s="18">
        <v>40</v>
      </c>
      <c r="E20" s="85">
        <v>7.1092153203590094E-2</v>
      </c>
    </row>
    <row r="21" spans="1:5">
      <c r="A21" s="16" t="s">
        <v>113</v>
      </c>
      <c r="B21" s="17">
        <v>5</v>
      </c>
      <c r="C21" s="79">
        <v>3.0233401862377499E-2</v>
      </c>
      <c r="D21" s="18">
        <v>7</v>
      </c>
      <c r="E21" s="85">
        <v>1.24411268106282E-2</v>
      </c>
    </row>
    <row r="22" spans="1:5">
      <c r="A22" s="16" t="s">
        <v>38</v>
      </c>
      <c r="B22" s="17">
        <v>54</v>
      </c>
      <c r="C22" s="79">
        <v>0.32652074011367749</v>
      </c>
      <c r="D22" s="18">
        <v>108</v>
      </c>
      <c r="E22" s="85">
        <v>0.19194881364969341</v>
      </c>
    </row>
    <row r="23" spans="1:5">
      <c r="A23" s="16" t="s">
        <v>65</v>
      </c>
      <c r="B23" s="17">
        <v>3</v>
      </c>
      <c r="C23" s="79">
        <v>1.8140041117426502E-2</v>
      </c>
      <c r="D23" s="18">
        <v>6</v>
      </c>
      <c r="E23" s="85">
        <v>1.0663822980538499E-2</v>
      </c>
    </row>
    <row r="24" spans="1:5">
      <c r="A24" s="16" t="s">
        <v>39</v>
      </c>
      <c r="B24" s="17">
        <v>2027</v>
      </c>
      <c r="C24" s="79">
        <v>12.25662111500786</v>
      </c>
      <c r="D24" s="18">
        <v>5854</v>
      </c>
      <c r="E24" s="85">
        <v>10.404336621345418</v>
      </c>
    </row>
    <row r="25" spans="1:5">
      <c r="A25" s="16" t="s">
        <v>40</v>
      </c>
      <c r="B25" s="17">
        <v>6</v>
      </c>
      <c r="C25" s="79">
        <v>3.6280082234853003E-2</v>
      </c>
      <c r="D25" s="18">
        <v>16</v>
      </c>
      <c r="E25" s="85">
        <v>2.8436861281436E-2</v>
      </c>
    </row>
    <row r="26" spans="1:5">
      <c r="A26" s="16" t="s">
        <v>41</v>
      </c>
      <c r="B26" s="17">
        <v>11</v>
      </c>
      <c r="C26" s="79">
        <v>6.6513484097230596E-2</v>
      </c>
      <c r="D26" s="18">
        <v>19</v>
      </c>
      <c r="E26" s="85">
        <v>3.3768772771705299E-2</v>
      </c>
    </row>
    <row r="27" spans="1:5">
      <c r="A27" s="16" t="s">
        <v>42</v>
      </c>
      <c r="B27" s="17">
        <v>12</v>
      </c>
      <c r="C27" s="79">
        <v>7.2560164469706104E-2</v>
      </c>
      <c r="D27" s="18">
        <v>22</v>
      </c>
      <c r="E27" s="85">
        <v>3.9100684261974501E-2</v>
      </c>
    </row>
    <row r="28" spans="1:5">
      <c r="A28" s="16" t="s">
        <v>43</v>
      </c>
      <c r="B28" s="17">
        <v>373</v>
      </c>
      <c r="C28" s="79">
        <v>2.2554117789333654</v>
      </c>
      <c r="D28" s="18">
        <v>1161</v>
      </c>
      <c r="E28" s="85">
        <v>2.0634497467342041</v>
      </c>
    </row>
    <row r="29" spans="1:5">
      <c r="A29" s="16" t="s">
        <v>66</v>
      </c>
      <c r="B29" s="17">
        <v>1</v>
      </c>
      <c r="C29" s="79">
        <v>6.0466803724754997E-3</v>
      </c>
      <c r="D29" s="18">
        <v>3</v>
      </c>
      <c r="E29" s="85">
        <v>5.3319114902692002E-3</v>
      </c>
    </row>
    <row r="30" spans="1:5">
      <c r="A30" s="16" t="s">
        <v>114</v>
      </c>
      <c r="B30" s="17">
        <v>22</v>
      </c>
      <c r="C30" s="79">
        <v>0.13302696819446119</v>
      </c>
      <c r="D30" s="18">
        <v>66</v>
      </c>
      <c r="E30" s="85">
        <v>0.1173020527859237</v>
      </c>
    </row>
    <row r="31" spans="1:5">
      <c r="A31" s="16" t="s">
        <v>44</v>
      </c>
      <c r="B31" s="17">
        <v>18</v>
      </c>
      <c r="C31" s="79">
        <v>0.10884024670455909</v>
      </c>
      <c r="D31" s="18">
        <v>49</v>
      </c>
      <c r="E31" s="85">
        <v>8.7087887674397901E-2</v>
      </c>
    </row>
    <row r="32" spans="1:5">
      <c r="A32" s="16" t="s">
        <v>45</v>
      </c>
      <c r="B32" s="17">
        <v>464</v>
      </c>
      <c r="C32" s="79">
        <v>2.805659692828637</v>
      </c>
      <c r="D32" s="18">
        <v>1323</v>
      </c>
      <c r="E32" s="85">
        <v>2.3513729672087442</v>
      </c>
    </row>
    <row r="33" spans="1:5">
      <c r="A33" s="16" t="s">
        <v>46</v>
      </c>
      <c r="B33" s="17">
        <v>22</v>
      </c>
      <c r="C33" s="79">
        <v>0.13302696819446119</v>
      </c>
      <c r="D33" s="18">
        <v>69</v>
      </c>
      <c r="E33" s="85">
        <v>0.122633964276193</v>
      </c>
    </row>
    <row r="34" spans="1:5">
      <c r="A34" s="16" t="s">
        <v>47</v>
      </c>
      <c r="B34" s="17">
        <v>3</v>
      </c>
      <c r="C34" s="79">
        <v>1.8140041117426502E-2</v>
      </c>
      <c r="D34" s="18">
        <v>4</v>
      </c>
      <c r="E34" s="85">
        <v>7.1092153203590001E-3</v>
      </c>
    </row>
    <row r="35" spans="1:5">
      <c r="A35" s="16" t="s">
        <v>48</v>
      </c>
      <c r="B35" s="17">
        <v>3</v>
      </c>
      <c r="C35" s="79">
        <v>1.8140041117426502E-2</v>
      </c>
      <c r="D35" s="18">
        <v>11</v>
      </c>
      <c r="E35" s="85">
        <v>1.9550342130987199E-2</v>
      </c>
    </row>
    <row r="36" spans="1:5">
      <c r="A36" s="16" t="s">
        <v>105</v>
      </c>
      <c r="B36" s="17">
        <v>194</v>
      </c>
      <c r="C36" s="79">
        <v>1.173055992260249</v>
      </c>
      <c r="D36" s="18">
        <v>718</v>
      </c>
      <c r="E36" s="85">
        <v>1.2761041500044432</v>
      </c>
    </row>
    <row r="37" spans="1:5">
      <c r="A37" s="16" t="s">
        <v>49</v>
      </c>
      <c r="B37" s="17">
        <v>40</v>
      </c>
      <c r="C37" s="79">
        <v>0.24186721489902041</v>
      </c>
      <c r="D37" s="18">
        <v>125</v>
      </c>
      <c r="E37" s="85">
        <v>0.22216297876121921</v>
      </c>
    </row>
    <row r="38" spans="1:5">
      <c r="A38" s="16" t="s">
        <v>50</v>
      </c>
      <c r="B38" s="17">
        <v>237</v>
      </c>
      <c r="C38" s="79">
        <v>1.4330632482766961</v>
      </c>
      <c r="D38" s="18">
        <v>651</v>
      </c>
      <c r="E38" s="85">
        <v>1.1570247933884297</v>
      </c>
    </row>
    <row r="39" spans="1:5">
      <c r="A39" s="16" t="s">
        <v>87</v>
      </c>
      <c r="B39" s="17">
        <v>339</v>
      </c>
      <c r="C39" s="79">
        <v>2.0498246462691982</v>
      </c>
      <c r="D39" s="18">
        <v>1624</v>
      </c>
      <c r="E39" s="85">
        <v>2.8863414200657602</v>
      </c>
    </row>
    <row r="40" spans="1:5">
      <c r="A40" s="16" t="s">
        <v>51</v>
      </c>
      <c r="B40" s="17">
        <v>9</v>
      </c>
      <c r="C40" s="79">
        <v>5.4420123352279498E-2</v>
      </c>
      <c r="D40" s="18">
        <v>16</v>
      </c>
      <c r="E40" s="85">
        <v>2.8436861281436E-2</v>
      </c>
    </row>
    <row r="41" spans="1:5">
      <c r="A41" s="16" t="s">
        <v>115</v>
      </c>
      <c r="B41" s="17">
        <v>110</v>
      </c>
      <c r="C41" s="79">
        <v>0.66513484097230624</v>
      </c>
      <c r="D41" s="18">
        <v>297</v>
      </c>
      <c r="E41" s="85">
        <v>0.52785923753665676</v>
      </c>
    </row>
    <row r="42" spans="1:5">
      <c r="A42" s="16" t="s">
        <v>52</v>
      </c>
      <c r="B42" s="17">
        <v>67</v>
      </c>
      <c r="C42" s="79">
        <v>0.40512758495585921</v>
      </c>
      <c r="D42" s="18">
        <v>192</v>
      </c>
      <c r="E42" s="85">
        <v>0.3412423353772327</v>
      </c>
    </row>
    <row r="43" spans="1:5">
      <c r="A43" s="16" t="s">
        <v>53</v>
      </c>
      <c r="B43" s="17">
        <v>60</v>
      </c>
      <c r="C43" s="79">
        <v>0.36280082234853062</v>
      </c>
      <c r="D43" s="18">
        <v>196</v>
      </c>
      <c r="E43" s="85">
        <v>0.34835155069759172</v>
      </c>
    </row>
    <row r="44" spans="1:5">
      <c r="A44" s="16" t="s">
        <v>67</v>
      </c>
      <c r="B44" s="17">
        <v>63</v>
      </c>
      <c r="C44" s="80">
        <v>0.38094086346595712</v>
      </c>
      <c r="D44" s="40">
        <v>332</v>
      </c>
      <c r="E44" s="85">
        <v>0.59006487158979815</v>
      </c>
    </row>
    <row r="45" spans="1:5">
      <c r="A45" s="41" t="s">
        <v>54</v>
      </c>
      <c r="B45" s="39">
        <v>26</v>
      </c>
      <c r="C45" s="80">
        <v>0.15721368968436319</v>
      </c>
      <c r="D45" s="40">
        <v>131</v>
      </c>
      <c r="E45" s="85">
        <v>0.23282680174175771</v>
      </c>
    </row>
    <row r="46" spans="1:5">
      <c r="A46" s="32" t="s">
        <v>55</v>
      </c>
      <c r="B46" s="13">
        <v>184</v>
      </c>
      <c r="C46" s="81">
        <v>1.1125891885354939</v>
      </c>
      <c r="D46" s="7">
        <v>1141</v>
      </c>
      <c r="E46" s="84">
        <v>2.0279036701324089</v>
      </c>
    </row>
    <row r="47" spans="1:5">
      <c r="A47" s="35" t="s">
        <v>77</v>
      </c>
      <c r="B47" s="17">
        <v>11</v>
      </c>
      <c r="C47" s="80">
        <v>6.6513484097230596E-2</v>
      </c>
      <c r="D47" s="8">
        <v>51</v>
      </c>
      <c r="E47" s="85">
        <v>9.0642495334577397E-2</v>
      </c>
    </row>
    <row r="48" spans="1:5">
      <c r="A48" s="35" t="s">
        <v>68</v>
      </c>
      <c r="B48" s="17">
        <v>21</v>
      </c>
      <c r="C48" s="80">
        <v>0.1269802878219857</v>
      </c>
      <c r="D48" s="8">
        <v>692</v>
      </c>
      <c r="E48" s="85">
        <v>1.2298942504221095</v>
      </c>
    </row>
    <row r="49" spans="1:5">
      <c r="A49" s="35" t="s">
        <v>59</v>
      </c>
      <c r="B49" s="17">
        <v>5</v>
      </c>
      <c r="C49" s="80">
        <v>3.0233401862377499E-2</v>
      </c>
      <c r="D49" s="8">
        <v>14</v>
      </c>
      <c r="E49" s="85">
        <v>2.4882253621256501E-2</v>
      </c>
    </row>
    <row r="50" spans="1:5">
      <c r="A50" s="35" t="s">
        <v>61</v>
      </c>
      <c r="B50" s="17">
        <v>95</v>
      </c>
      <c r="C50" s="80">
        <v>0.57443463538517348</v>
      </c>
      <c r="D50" s="8">
        <v>218</v>
      </c>
      <c r="E50" s="85">
        <v>0.38745223495956632</v>
      </c>
    </row>
    <row r="51" spans="1:5">
      <c r="A51" s="35" t="s">
        <v>69</v>
      </c>
      <c r="B51" s="17">
        <v>1</v>
      </c>
      <c r="C51" s="80">
        <v>6.0466803724754997E-3</v>
      </c>
      <c r="D51" s="8">
        <v>1</v>
      </c>
      <c r="E51" s="85">
        <v>1.7773038300896999E-3</v>
      </c>
    </row>
    <row r="52" spans="1:5">
      <c r="A52" s="26" t="s">
        <v>70</v>
      </c>
      <c r="B52" s="17">
        <v>2</v>
      </c>
      <c r="C52" s="80">
        <v>1.2093360744950999E-2</v>
      </c>
      <c r="D52" s="8">
        <v>2</v>
      </c>
      <c r="E52" s="85">
        <v>3.5546076601795E-3</v>
      </c>
    </row>
    <row r="53" spans="1:5">
      <c r="A53" s="26" t="s">
        <v>71</v>
      </c>
      <c r="B53" s="17">
        <v>12</v>
      </c>
      <c r="C53" s="80">
        <v>7.2560164469706104E-2</v>
      </c>
      <c r="D53" s="8">
        <v>61</v>
      </c>
      <c r="E53" s="85">
        <v>0.1084155336354749</v>
      </c>
    </row>
    <row r="54" spans="1:5">
      <c r="A54" s="26" t="s">
        <v>72</v>
      </c>
      <c r="B54" s="17">
        <v>11</v>
      </c>
      <c r="C54" s="80">
        <v>6.6513484097230596E-2</v>
      </c>
      <c r="D54" s="8">
        <v>18</v>
      </c>
      <c r="E54" s="85">
        <v>3.1991468941615503E-2</v>
      </c>
    </row>
    <row r="55" spans="1:5">
      <c r="A55" s="26" t="s">
        <v>58</v>
      </c>
      <c r="B55" s="17">
        <v>1</v>
      </c>
      <c r="C55" s="80">
        <v>6.0466803724754997E-3</v>
      </c>
      <c r="D55" s="8">
        <v>1</v>
      </c>
      <c r="E55" s="85">
        <v>1.7773038300896999E-3</v>
      </c>
    </row>
    <row r="56" spans="1:5">
      <c r="A56" s="26" t="s">
        <v>57</v>
      </c>
      <c r="B56" s="17">
        <v>11</v>
      </c>
      <c r="C56" s="80">
        <v>6.6513484097230596E-2</v>
      </c>
      <c r="D56" s="8">
        <v>29</v>
      </c>
      <c r="E56" s="85">
        <v>5.1541811072602799E-2</v>
      </c>
    </row>
    <row r="57" spans="1:5">
      <c r="A57" s="26" t="s">
        <v>73</v>
      </c>
      <c r="B57" s="17">
        <v>2</v>
      </c>
      <c r="C57" s="80">
        <v>1.2093360744950999E-2</v>
      </c>
      <c r="D57" s="8">
        <v>6</v>
      </c>
      <c r="E57" s="85">
        <v>1.0663822980538499E-2</v>
      </c>
    </row>
    <row r="58" spans="1:5">
      <c r="A58" s="26" t="s">
        <v>74</v>
      </c>
      <c r="B58" s="17">
        <v>6</v>
      </c>
      <c r="C58" s="80">
        <v>3.6280082234853003E-2</v>
      </c>
      <c r="D58" s="8">
        <v>11</v>
      </c>
      <c r="E58" s="85">
        <v>1.9550342130987199E-2</v>
      </c>
    </row>
    <row r="59" spans="1:5">
      <c r="A59" s="26" t="s">
        <v>56</v>
      </c>
      <c r="B59" s="17">
        <v>3</v>
      </c>
      <c r="C59" s="80">
        <v>1.8140041117426502E-2</v>
      </c>
      <c r="D59" s="8">
        <v>10</v>
      </c>
      <c r="E59" s="85">
        <v>1.7773038300897499E-2</v>
      </c>
    </row>
    <row r="60" spans="1:5">
      <c r="A60" s="26" t="s">
        <v>60</v>
      </c>
      <c r="B60" s="17">
        <v>2</v>
      </c>
      <c r="C60" s="80">
        <v>1.2093360744950999E-2</v>
      </c>
      <c r="D60" s="8">
        <v>26</v>
      </c>
      <c r="E60" s="85">
        <v>4.62098995823335E-2</v>
      </c>
    </row>
    <row r="61" spans="1:5">
      <c r="A61" s="26" t="s">
        <v>75</v>
      </c>
      <c r="B61" s="17">
        <v>1</v>
      </c>
      <c r="C61" s="80">
        <v>6.0466803724754997E-3</v>
      </c>
      <c r="D61" s="8">
        <v>1</v>
      </c>
      <c r="E61" s="85">
        <v>1.7773038300896999E-3</v>
      </c>
    </row>
    <row r="62" spans="1:5">
      <c r="A62" s="26" t="s">
        <v>88</v>
      </c>
      <c r="B62" s="17">
        <v>1</v>
      </c>
      <c r="C62" s="80" t="s">
        <v>103</v>
      </c>
      <c r="D62" s="8">
        <v>15</v>
      </c>
      <c r="E62" s="85" t="s">
        <v>103</v>
      </c>
    </row>
    <row r="63" spans="1:5">
      <c r="A63" s="26" t="s">
        <v>74</v>
      </c>
      <c r="B63" s="17">
        <v>114</v>
      </c>
      <c r="C63" s="80" t="s">
        <v>100</v>
      </c>
      <c r="D63" s="8">
        <v>146</v>
      </c>
      <c r="E63" s="85" t="s">
        <v>102</v>
      </c>
    </row>
    <row r="64" spans="1:5">
      <c r="A64" s="26" t="s">
        <v>56</v>
      </c>
      <c r="B64" s="17">
        <v>21</v>
      </c>
      <c r="C64" s="80" t="s">
        <v>101</v>
      </c>
      <c r="D64" s="8">
        <v>45</v>
      </c>
      <c r="E64" s="85" t="s">
        <v>101</v>
      </c>
    </row>
    <row r="65" spans="1:5">
      <c r="A65" s="26" t="s">
        <v>60</v>
      </c>
      <c r="B65" s="17">
        <v>5</v>
      </c>
      <c r="C65" s="80" t="s">
        <v>103</v>
      </c>
      <c r="D65" s="8">
        <v>6</v>
      </c>
      <c r="E65" s="85" t="s">
        <v>103</v>
      </c>
    </row>
    <row r="66" spans="1:5" ht="15.75" thickBot="1">
      <c r="A66" s="29" t="s">
        <v>75</v>
      </c>
      <c r="B66" s="19">
        <v>29</v>
      </c>
      <c r="C66" s="82" t="s">
        <v>104</v>
      </c>
      <c r="D66" s="10">
        <v>62</v>
      </c>
      <c r="E66" s="86" t="s">
        <v>104</v>
      </c>
    </row>
    <row r="67" spans="1:5" ht="15.75">
      <c r="A67" s="12"/>
      <c r="B67"/>
      <c r="C67"/>
      <c r="D67"/>
      <c r="E6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>
      <selection activeCell="A11" sqref="A11:I11"/>
    </sheetView>
  </sheetViews>
  <sheetFormatPr defaultRowHeight="15"/>
  <cols>
    <col min="1" max="1" width="21.85546875" customWidth="1"/>
    <col min="2" max="2" width="10.7109375" customWidth="1"/>
    <col min="5" max="5" width="9.42578125" customWidth="1"/>
    <col min="9" max="9" width="11.42578125" bestFit="1" customWidth="1"/>
  </cols>
  <sheetData>
    <row r="1" spans="1:18">
      <c r="A1" s="38" t="s">
        <v>118</v>
      </c>
      <c r="B1" s="38"/>
      <c r="C1" s="38"/>
      <c r="D1" s="38"/>
      <c r="E1" s="38"/>
    </row>
    <row r="2" spans="1:18" ht="15.75" thickBot="1">
      <c r="A2" s="21"/>
    </row>
    <row r="3" spans="1:18" ht="15.75" customHeight="1" thickBot="1">
      <c r="A3" s="47" t="s">
        <v>106</v>
      </c>
      <c r="B3" s="50" t="s">
        <v>0</v>
      </c>
      <c r="C3" s="51"/>
      <c r="D3" s="51"/>
      <c r="E3" s="52"/>
      <c r="F3" s="53" t="s">
        <v>1</v>
      </c>
      <c r="G3" s="54"/>
      <c r="H3" s="54"/>
      <c r="I3" s="55"/>
    </row>
    <row r="4" spans="1:18" ht="15.75" thickBot="1">
      <c r="A4" s="48"/>
      <c r="B4" s="22" t="s">
        <v>95</v>
      </c>
      <c r="C4" s="22" t="s">
        <v>96</v>
      </c>
      <c r="D4" s="22" t="s">
        <v>97</v>
      </c>
      <c r="E4" s="23" t="s">
        <v>98</v>
      </c>
      <c r="F4" s="22" t="s">
        <v>95</v>
      </c>
      <c r="G4" s="22" t="s">
        <v>96</v>
      </c>
      <c r="H4" s="22" t="s">
        <v>97</v>
      </c>
      <c r="I4" s="23" t="s">
        <v>98</v>
      </c>
      <c r="L4" s="1"/>
      <c r="M4" s="1"/>
      <c r="N4" s="1"/>
      <c r="P4" s="1"/>
      <c r="Q4" s="1"/>
      <c r="R4" s="1"/>
    </row>
    <row r="5" spans="1:18" ht="15.75" thickBot="1">
      <c r="A5" s="49"/>
      <c r="B5" s="42">
        <v>-1</v>
      </c>
      <c r="C5" s="42">
        <v>-2</v>
      </c>
      <c r="D5" s="42" t="s">
        <v>3</v>
      </c>
      <c r="E5" s="43" t="s">
        <v>4</v>
      </c>
      <c r="F5" s="42">
        <v>-1</v>
      </c>
      <c r="G5" s="42">
        <v>-2</v>
      </c>
      <c r="H5" s="42" t="s">
        <v>3</v>
      </c>
      <c r="I5" s="43" t="s">
        <v>4</v>
      </c>
      <c r="L5" s="1"/>
      <c r="M5" s="1"/>
      <c r="N5" s="1"/>
      <c r="P5" s="1"/>
      <c r="Q5" s="1"/>
      <c r="R5" s="1"/>
    </row>
    <row r="6" spans="1:18">
      <c r="A6" s="24" t="s">
        <v>2</v>
      </c>
      <c r="B6" s="68">
        <v>6971</v>
      </c>
      <c r="C6" s="69">
        <v>9688</v>
      </c>
      <c r="D6" s="69">
        <f>SUM(B6:C6)</f>
        <v>16659</v>
      </c>
      <c r="E6" s="70" t="s">
        <v>99</v>
      </c>
      <c r="F6" s="68">
        <v>20330</v>
      </c>
      <c r="G6" s="69">
        <v>36508</v>
      </c>
      <c r="H6" s="69">
        <f>SUM(F6:G6)</f>
        <v>56838</v>
      </c>
      <c r="I6" s="70" t="s">
        <v>99</v>
      </c>
      <c r="L6" s="1"/>
      <c r="M6" s="1"/>
      <c r="N6" s="1"/>
      <c r="P6" s="1"/>
      <c r="Q6" s="1"/>
      <c r="R6" s="1"/>
    </row>
    <row r="7" spans="1:18">
      <c r="A7" s="25" t="s">
        <v>81</v>
      </c>
      <c r="B7" s="71">
        <v>904</v>
      </c>
      <c r="C7" s="72">
        <v>405</v>
      </c>
      <c r="D7" s="75">
        <f t="shared" ref="D7:D11" si="0">SUM(B7:C7)</f>
        <v>1309</v>
      </c>
      <c r="E7" s="67">
        <f>D7/$D$6*100</f>
        <v>7.857614502671229</v>
      </c>
      <c r="F7" s="71">
        <v>2109</v>
      </c>
      <c r="G7" s="72">
        <v>600</v>
      </c>
      <c r="H7" s="72">
        <f t="shared" ref="H7:H11" si="1">SUM(F7:G7)</f>
        <v>2709</v>
      </c>
      <c r="I7" s="67">
        <f>H7/$H$6*100</f>
        <v>4.7661775572680245</v>
      </c>
      <c r="R7" s="1"/>
    </row>
    <row r="8" spans="1:18">
      <c r="A8" s="25" t="s">
        <v>82</v>
      </c>
      <c r="B8" s="71">
        <v>5664</v>
      </c>
      <c r="C8" s="72">
        <v>7142</v>
      </c>
      <c r="D8" s="75">
        <f t="shared" si="0"/>
        <v>12806</v>
      </c>
      <c r="E8" s="67">
        <f t="shared" ref="E8:E11" si="2">D8/$D$6*100</f>
        <v>76.871360825979949</v>
      </c>
      <c r="F8" s="71">
        <v>17306</v>
      </c>
      <c r="G8" s="72">
        <v>31292</v>
      </c>
      <c r="H8" s="72">
        <f t="shared" si="1"/>
        <v>48598</v>
      </c>
      <c r="I8" s="67">
        <f t="shared" ref="I8:I11" si="3">H8/$H$6*100</f>
        <v>85.502656673352334</v>
      </c>
      <c r="P8" s="1"/>
      <c r="R8" s="1"/>
    </row>
    <row r="9" spans="1:18">
      <c r="A9" s="26" t="s">
        <v>83</v>
      </c>
      <c r="B9" s="71">
        <v>203</v>
      </c>
      <c r="C9" s="72">
        <v>525</v>
      </c>
      <c r="D9" s="75">
        <f t="shared" si="0"/>
        <v>728</v>
      </c>
      <c r="E9" s="67">
        <f t="shared" si="2"/>
        <v>4.3700102046941591</v>
      </c>
      <c r="F9" s="71">
        <v>280</v>
      </c>
      <c r="G9" s="72">
        <v>1258</v>
      </c>
      <c r="H9" s="72">
        <f t="shared" si="1"/>
        <v>1538</v>
      </c>
      <c r="I9" s="67">
        <f t="shared" si="3"/>
        <v>2.7059361694640907</v>
      </c>
      <c r="L9" s="1"/>
      <c r="M9" s="1"/>
      <c r="N9" s="1"/>
      <c r="P9" s="1"/>
      <c r="Q9" s="1"/>
      <c r="R9" s="1"/>
    </row>
    <row r="10" spans="1:18" ht="15" customHeight="1">
      <c r="A10" s="25" t="s">
        <v>84</v>
      </c>
      <c r="B10" s="71">
        <v>171</v>
      </c>
      <c r="C10" s="72">
        <v>1608</v>
      </c>
      <c r="D10" s="75">
        <f t="shared" si="0"/>
        <v>1779</v>
      </c>
      <c r="E10" s="67">
        <f t="shared" si="2"/>
        <v>10.678912299657844</v>
      </c>
      <c r="F10" s="71">
        <v>366</v>
      </c>
      <c r="G10" s="72">
        <v>3350</v>
      </c>
      <c r="H10" s="72">
        <f t="shared" si="1"/>
        <v>3716</v>
      </c>
      <c r="I10" s="67">
        <f t="shared" si="3"/>
        <v>6.5378795875998454</v>
      </c>
    </row>
    <row r="11" spans="1:18" ht="69" customHeight="1" thickBot="1">
      <c r="A11" s="27" t="s">
        <v>85</v>
      </c>
      <c r="B11" s="73">
        <v>29</v>
      </c>
      <c r="C11" s="28">
        <v>8</v>
      </c>
      <c r="D11" s="76">
        <f t="shared" si="0"/>
        <v>37</v>
      </c>
      <c r="E11" s="74">
        <f t="shared" si="2"/>
        <v>0.22210216699681851</v>
      </c>
      <c r="F11" s="73">
        <v>269</v>
      </c>
      <c r="G11" s="28">
        <v>8</v>
      </c>
      <c r="H11" s="28">
        <f t="shared" si="1"/>
        <v>277</v>
      </c>
      <c r="I11" s="74">
        <f t="shared" si="3"/>
        <v>0.4873500123157043</v>
      </c>
    </row>
    <row r="12" spans="1:18" ht="15" customHeight="1"/>
    <row r="14" spans="1:18">
      <c r="A14" s="57" t="s">
        <v>111</v>
      </c>
      <c r="B14" s="57"/>
      <c r="C14" s="57"/>
      <c r="D14" s="57"/>
      <c r="E14" s="57"/>
    </row>
    <row r="15" spans="1:18">
      <c r="A15" s="56" t="s">
        <v>107</v>
      </c>
      <c r="B15" s="56"/>
      <c r="C15" s="56"/>
      <c r="D15" s="56"/>
      <c r="E15" s="56"/>
    </row>
    <row r="16" spans="1:18">
      <c r="A16" s="56" t="s">
        <v>108</v>
      </c>
      <c r="B16" s="56"/>
      <c r="C16" s="56"/>
      <c r="D16" s="56"/>
      <c r="E16" s="56"/>
    </row>
    <row r="17" spans="1:5">
      <c r="A17" s="56" t="s">
        <v>109</v>
      </c>
      <c r="B17" s="56"/>
      <c r="C17" s="56"/>
      <c r="D17" s="56"/>
      <c r="E17" s="56"/>
    </row>
    <row r="18" spans="1:5">
      <c r="A18" s="56" t="s">
        <v>110</v>
      </c>
      <c r="B18" s="56"/>
      <c r="C18" s="56"/>
      <c r="D18" s="56"/>
      <c r="E18" s="56"/>
    </row>
  </sheetData>
  <mergeCells count="8">
    <mergeCell ref="F3:I3"/>
    <mergeCell ref="A16:E16"/>
    <mergeCell ref="A17:E17"/>
    <mergeCell ref="A18:E18"/>
    <mergeCell ref="A15:E15"/>
    <mergeCell ref="A14:E14"/>
    <mergeCell ref="A3:A5"/>
    <mergeCell ref="B3:E3"/>
  </mergeCells>
  <hyperlinks>
    <hyperlink ref="A14" location="_ftnref1" display="_ftnref1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Sheet3!_ftn1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korisnik</cp:lastModifiedBy>
  <dcterms:created xsi:type="dcterms:W3CDTF">2012-03-13T12:13:30Z</dcterms:created>
  <dcterms:modified xsi:type="dcterms:W3CDTF">2020-07-28T08:30:31Z</dcterms:modified>
</cp:coreProperties>
</file>