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2'!$G$5</definedName>
    <definedName name="bb">'Tabela 2'!#REF!</definedName>
    <definedName name="ffffffff">'Tabela 4'!$E$1</definedName>
    <definedName name="lvbionm">'Tabela 3'!$G$1</definedName>
    <definedName name="oougug">'Tabela 2'!$I$5</definedName>
    <definedName name="polje">'Tabela 2'!$C$5</definedName>
    <definedName name="svsds">'Tabela 1'!$J$1</definedName>
    <definedName name="uyfur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2" i="4"/>
  <c r="G43" i="4"/>
  <c r="G44" i="4"/>
  <c r="G45" i="4"/>
  <c r="G47" i="4"/>
  <c r="G48" i="4"/>
  <c r="G49" i="4"/>
  <c r="G50" i="4"/>
  <c r="G52" i="4"/>
  <c r="G53" i="4"/>
  <c r="G54" i="4"/>
  <c r="G55" i="4"/>
  <c r="G56" i="4"/>
  <c r="G57" i="4"/>
  <c r="G58" i="4"/>
  <c r="G59" i="4"/>
  <c r="G60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E6" i="4"/>
  <c r="F6" i="4"/>
  <c r="G6" i="4" s="1"/>
  <c r="C6" i="4"/>
  <c r="B6" i="4"/>
  <c r="D6" i="4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42" i="3" s="1"/>
  <c r="G36" i="3"/>
  <c r="G37" i="3"/>
  <c r="G38" i="3"/>
  <c r="G39" i="3"/>
  <c r="G40" i="3"/>
  <c r="G4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G5" i="3"/>
  <c r="F5" i="3"/>
  <c r="C42" i="3"/>
  <c r="D42" i="3"/>
  <c r="E42" i="3"/>
  <c r="F42" i="3"/>
  <c r="B42" i="3"/>
  <c r="E18" i="1" l="1"/>
  <c r="E19" i="1"/>
  <c r="E17" i="1"/>
  <c r="D18" i="1"/>
  <c r="D19" i="1"/>
  <c r="D17" i="1"/>
</calcChain>
</file>

<file path=xl/sharedStrings.xml><?xml version="1.0" encoding="utf-8"?>
<sst xmlns="http://schemas.openxmlformats.org/spreadsheetml/2006/main" count="250" uniqueCount="189">
  <si>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</si>
  <si>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</si>
  <si>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</si>
  <si>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</si>
  <si>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</si>
  <si>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</si>
  <si>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</si>
  <si>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</si>
  <si>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</si>
  <si>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</si>
  <si>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</si>
  <si>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</si>
  <si>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</si>
  <si>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</si>
  <si>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</si>
  <si>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</si>
  <si>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</si>
  <si>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</si>
  <si>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</si>
  <si>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</si>
  <si>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</si>
  <si>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</si>
  <si>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</si>
  <si>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</si>
  <si>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</si>
  <si>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</si>
  <si>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</si>
  <si>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</si>
  <si>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</si>
  <si>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</si>
  <si>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</si>
  <si>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</si>
  <si>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</si>
  <si>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</si>
  <si>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</si>
  <si>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</si>
  <si>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</si>
  <si>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</si>
  <si>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</si>
  <si>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</si>
  <si>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</si>
  <si>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</si>
  <si>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</si>
  <si>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</si>
  <si>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</si>
  <si>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</si>
  <si>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</si>
  <si>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</si>
  <si>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</si>
  <si>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</si>
  <si>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</si>
  <si>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</si>
  <si>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</si>
  <si>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</si>
  <si>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</si>
  <si>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</si>
  <si>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</si>
  <si>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</si>
  <si>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</si>
  <si>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</si>
  <si>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</si>
  <si>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</si>
  <si>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</si>
  <si>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</si>
  <si>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</si>
  <si>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</si>
  <si>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</si>
  <si>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</si>
  <si>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</si>
  <si>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</si>
  <si>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</si>
  <si>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</si>
  <si>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</si>
  <si>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</si>
  <si>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</si>
  <si>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</si>
  <si>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</si>
  <si>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</si>
  <si>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</si>
  <si>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</si>
  <si>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</si>
  <si>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</si>
  <si>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</si>
  <si>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</si>
  <si>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</si>
  <si>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</si>
  <si>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</si>
  <si>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</si>
  <si>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</si>
  <si>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</si>
  <si>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</si>
  <si>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</si>
  <si>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</si>
  <si>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</si>
  <si>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</si>
  <si>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</si>
  <si>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</si>
  <si>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</si>
  <si>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</si>
  <si>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</si>
  <si>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</si>
  <si>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</si>
  <si>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</si>
  <si>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</si>
  <si>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</si>
  <si>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</si>
  <si>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</si>
  <si>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</si>
  <si>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</si>
  <si>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</si>
  <si>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</si>
  <si>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</si>
  <si>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</si>
  <si>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</si>
  <si>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</si>
  <si>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</si>
  <si>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</si>
  <si>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</si>
  <si>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</si>
  <si>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</si>
  <si>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</si>
  <si>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</si>
  <si>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</si>
  <si>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</si>
  <si>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</si>
  <si>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</si>
  <si>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</si>
  <si>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</si>
  <si>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</si>
  <si>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</si>
  <si>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</si>
  <si>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</si>
  <si>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</si>
  <si>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</si>
  <si>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</si>
  <si>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</si>
  <si>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</si>
  <si>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</si>
  <si>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</si>
  <si>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</si>
  <si>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</si>
  <si>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</si>
  <si>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</si>
  <si>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</si>
  <si>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</si>
  <si>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</si>
  <si>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</si>
  <si>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</si>
  <si>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</si>
  <si>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</si>
  <si>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</si>
  <si>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</si>
  <si>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</si>
  <si>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</si>
  <si>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</si>
  <si>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</si>
  <si>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</si>
  <si>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</si>
  <si>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</si>
  <si>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</si>
  <si>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</si>
  <si>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</si>
  <si>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</si>
  <si>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</si>
  <si>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</si>
  <si>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</si>
  <si>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</si>
  <si>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</si>
  <si>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</si>
  <si>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</si>
  <si>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</si>
  <si>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</si>
  <si>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</si>
  <si>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</si>
  <si>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</si>
  <si>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</si>
  <si>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</si>
  <si>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</si>
  <si>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</si>
  <si>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</si>
  <si>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</si>
  <si>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</si>
  <si>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</si>
  <si>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</si>
  <si>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Jan-Mar 2019</t>
  </si>
  <si>
    <t>Jan-Mar 2020</t>
  </si>
  <si>
    <t>Jan-Mar  2019</t>
  </si>
  <si>
    <t>Jan -Mar 2019</t>
  </si>
  <si>
    <t>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</si>
</sst>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0000000000"/>
    <numFmt numFmtId="170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indent="2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0" fillId="0" borderId="0" xfId="0"/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3" fontId="6" fillId="0" borderId="0" xfId="0" applyNumberFormat="1" applyFont="1" applyBorder="1" applyAlignment="1"/>
    <xf numFmtId="0" fontId="7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indent="1"/>
    </xf>
    <xf numFmtId="3" fontId="7" fillId="2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3" fontId="7" fillId="2" borderId="3" xfId="0" applyNumberFormat="1" applyFont="1" applyFill="1" applyBorder="1" applyAlignment="1"/>
    <xf numFmtId="165" fontId="7" fillId="2" borderId="3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165" fontId="6" fillId="2" borderId="3" xfId="1" applyNumberFormat="1" applyFont="1" applyFill="1" applyBorder="1" applyAlignment="1"/>
    <xf numFmtId="165" fontId="7" fillId="2" borderId="3" xfId="1" applyNumberFormat="1" applyFont="1" applyFill="1" applyBorder="1" applyAlignment="1"/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5" fontId="6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" fontId="8" fillId="0" borderId="0" xfId="0" applyNumberFormat="1" applyFont="1" applyFill="1" applyBorder="1" applyAlignment="1">
      <alignment horizontal="center" wrapText="1"/>
    </xf>
    <xf numFmtId="37" fontId="0" fillId="0" borderId="0" xfId="0" applyNumberFormat="1"/>
    <xf numFmtId="169" fontId="0" fillId="0" borderId="0" xfId="0" applyNumberFormat="1"/>
    <xf numFmtId="43" fontId="0" fillId="0" borderId="0" xfId="1" applyFont="1"/>
    <xf numFmtId="43" fontId="0" fillId="0" borderId="0" xfId="1" applyNumberFormat="1" applyFont="1"/>
    <xf numFmtId="3" fontId="0" fillId="0" borderId="3" xfId="0" applyNumberFormat="1" applyBorder="1" applyAlignment="1">
      <alignment horizontal="right"/>
    </xf>
    <xf numFmtId="0" fontId="0" fillId="0" borderId="0" xfId="0"/>
    <xf numFmtId="3" fontId="6" fillId="2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/>
    <xf numFmtId="3" fontId="7" fillId="2" borderId="3" xfId="0" applyNumberFormat="1" applyFont="1" applyFill="1" applyBorder="1" applyAlignment="1"/>
    <xf numFmtId="165" fontId="7" fillId="2" borderId="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/>
    <xf numFmtId="165" fontId="7" fillId="2" borderId="3" xfId="1" applyNumberFormat="1" applyFont="1" applyFill="1" applyBorder="1" applyAlignment="1"/>
    <xf numFmtId="165" fontId="6" fillId="0" borderId="3" xfId="1" applyNumberFormat="1" applyFont="1" applyBorder="1" applyAlignment="1">
      <alignment horizontal="right"/>
    </xf>
    <xf numFmtId="3" fontId="7" fillId="0" borderId="0" xfId="0" applyNumberFormat="1" applyFont="1" applyFill="1" applyBorder="1"/>
    <xf numFmtId="165" fontId="6" fillId="2" borderId="3" xfId="1" applyNumberFormat="1" applyFont="1" applyFill="1" applyBorder="1" applyAlignment="1">
      <alignment horizontal="right"/>
    </xf>
    <xf numFmtId="167" fontId="0" fillId="0" borderId="0" xfId="0" applyNumberFormat="1"/>
    <xf numFmtId="166" fontId="0" fillId="0" borderId="3" xfId="0" applyNumberForma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37" fontId="0" fillId="0" borderId="3" xfId="0" applyNumberFormat="1" applyBorder="1"/>
    <xf numFmtId="37" fontId="11" fillId="0" borderId="3" xfId="0" applyNumberFormat="1" applyFont="1" applyBorder="1"/>
    <xf numFmtId="165" fontId="7" fillId="0" borderId="0" xfId="1" applyNumberFormat="1" applyFont="1"/>
    <xf numFmtId="165" fontId="10" fillId="0" borderId="2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 vertical="center"/>
    </xf>
    <xf numFmtId="170" fontId="7" fillId="2" borderId="3" xfId="1" applyNumberFormat="1" applyFont="1" applyFill="1" applyBorder="1" applyAlignment="1"/>
    <xf numFmtId="170" fontId="6" fillId="2" borderId="3" xfId="1" applyNumberFormat="1" applyFont="1" applyFill="1" applyBorder="1" applyAlignmen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5" fontId="7" fillId="2" borderId="0" xfId="1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4" sqref="B4:E19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6"/>
      <c r="I4" s="56"/>
      <c r="K4" s="58"/>
      <c r="L4" s="58"/>
      <c r="M4" s="58"/>
      <c r="N4" s="58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6"/>
      <c r="I5" s="56"/>
      <c r="K5" s="58"/>
      <c r="L5" s="58"/>
      <c r="M5" s="58"/>
      <c r="N5" s="58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6"/>
      <c r="I6" s="56"/>
      <c r="K6" s="58"/>
      <c r="L6" s="58"/>
      <c r="M6" s="58"/>
      <c r="N6" s="58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6"/>
      <c r="I7" s="56"/>
      <c r="K7" s="58"/>
      <c r="L7" s="58"/>
      <c r="M7" s="58"/>
      <c r="N7" s="58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6"/>
      <c r="I8" s="56"/>
      <c r="K8" s="58"/>
      <c r="L8" s="58"/>
      <c r="M8" s="58"/>
      <c r="N8" s="58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6"/>
      <c r="I9" s="56"/>
      <c r="K9" s="58"/>
      <c r="L9" s="58"/>
      <c r="M9" s="58"/>
      <c r="N9" s="58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6"/>
      <c r="I10" s="56"/>
      <c r="K10" s="58"/>
      <c r="L10" s="58"/>
      <c r="M10" s="58"/>
      <c r="N10" s="58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6"/>
      <c r="I11" s="56"/>
      <c r="J11" s="55"/>
      <c r="K11" s="58"/>
      <c r="L11" s="58"/>
      <c r="M11" s="58"/>
      <c r="N11" s="58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6"/>
      <c r="I12" s="56"/>
      <c r="K12" s="58"/>
      <c r="L12" s="58"/>
      <c r="M12" s="58"/>
      <c r="N12" s="58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6"/>
      <c r="I13" s="56"/>
      <c r="K13" s="58"/>
      <c r="L13" s="58"/>
      <c r="M13" s="58"/>
      <c r="N13" s="58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6"/>
      <c r="I14" s="56"/>
      <c r="K14" s="58"/>
      <c r="L14" s="58"/>
      <c r="M14" s="58"/>
      <c r="N14" s="58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6"/>
      <c r="I15" s="56"/>
      <c r="K15" s="58"/>
      <c r="L15" s="58"/>
      <c r="M15" s="58"/>
      <c r="N15" s="58"/>
    </row>
    <row r="16" spans="1:14" x14ac:dyDescent="0.25">
      <c r="A16" s="5">
        <v>2020</v>
      </c>
      <c r="B16" s="6"/>
      <c r="C16" s="7"/>
      <c r="D16" s="11"/>
      <c r="E16" s="11"/>
      <c r="H16" s="56"/>
      <c r="I16" s="56"/>
      <c r="K16" s="58"/>
      <c r="L16" s="58"/>
      <c r="M16" s="58"/>
      <c r="N16" s="58"/>
    </row>
    <row r="17" spans="1:7" x14ac:dyDescent="0.25">
      <c r="A17" s="9" t="s">
        <v>6</v>
      </c>
      <c r="B17" s="10">
        <v>138800.51787000001</v>
      </c>
      <c r="C17" s="10">
        <v>31273.475600000002</v>
      </c>
      <c r="D17" s="11">
        <f>B17+C17</f>
        <v>170073.99347000002</v>
      </c>
      <c r="E17" s="11">
        <f>C17-B17</f>
        <v>-107527.04227000001</v>
      </c>
    </row>
    <row r="18" spans="1:7" s="15" customFormat="1" x14ac:dyDescent="0.25">
      <c r="A18" s="9" t="s">
        <v>7</v>
      </c>
      <c r="B18" s="10">
        <v>191468.17393000002</v>
      </c>
      <c r="C18" s="10">
        <v>29939.06192</v>
      </c>
      <c r="D18" s="11">
        <f t="shared" ref="D18:D19" si="0">B18+C18</f>
        <v>221407.23585000003</v>
      </c>
      <c r="E18" s="11">
        <f t="shared" ref="E18:E19" si="1">C18-B18</f>
        <v>-161529.11201000001</v>
      </c>
    </row>
    <row r="19" spans="1:7" s="15" customFormat="1" x14ac:dyDescent="0.25">
      <c r="A19" s="9" t="s">
        <v>8</v>
      </c>
      <c r="B19" s="10">
        <v>205565.52499000001</v>
      </c>
      <c r="C19" s="10">
        <v>27238.21931</v>
      </c>
      <c r="D19" s="11">
        <f t="shared" si="0"/>
        <v>232803.74430000002</v>
      </c>
      <c r="E19" s="11">
        <f t="shared" si="1"/>
        <v>-178327.30567999999</v>
      </c>
    </row>
    <row r="20" spans="1:7" x14ac:dyDescent="0.25">
      <c r="B20" s="30"/>
      <c r="C20" s="65"/>
      <c r="D20" s="55"/>
    </row>
    <row r="21" spans="1:7" x14ac:dyDescent="0.25">
      <c r="A21" s="13" t="s">
        <v>18</v>
      </c>
      <c r="B21" s="52"/>
      <c r="C21" s="52"/>
      <c r="D21" s="57"/>
      <c r="G21" s="52"/>
    </row>
    <row r="22" spans="1:7" x14ac:dyDescent="0.25">
      <c r="D22" s="55"/>
      <c r="G22" s="52"/>
    </row>
    <row r="23" spans="1:7" x14ac:dyDescent="0.25">
      <c r="B23" s="52"/>
      <c r="C23" s="52"/>
      <c r="D23" s="52"/>
    </row>
    <row r="24" spans="1:7" x14ac:dyDescent="0.25">
      <c r="A24" s="56"/>
      <c r="B24" s="56"/>
      <c r="C24" s="56"/>
      <c r="D24" s="56"/>
    </row>
    <row r="25" spans="1:7" x14ac:dyDescent="0.25">
      <c r="A25" s="56"/>
      <c r="B25" s="56"/>
      <c r="C25" s="56"/>
      <c r="D25" s="56"/>
    </row>
    <row r="26" spans="1:7" x14ac:dyDescent="0.25">
      <c r="A26" s="56"/>
      <c r="B26" s="56"/>
      <c r="C26" s="56"/>
      <c r="D26" s="56"/>
    </row>
    <row r="27" spans="1:7" x14ac:dyDescent="0.25">
      <c r="A27" s="56"/>
      <c r="B27" s="56"/>
      <c r="C27" s="56"/>
      <c r="D27" s="60"/>
    </row>
    <row r="28" spans="1:7" x14ac:dyDescent="0.25">
      <c r="A28" s="56"/>
      <c r="B28" s="56"/>
      <c r="C28" s="56"/>
      <c r="D28" s="56"/>
    </row>
    <row r="29" spans="1:7" x14ac:dyDescent="0.25">
      <c r="A29" s="56"/>
      <c r="B29" s="56"/>
      <c r="C29" s="56"/>
      <c r="D29" s="56"/>
    </row>
    <row r="30" spans="1:7" x14ac:dyDescent="0.25">
      <c r="A30" s="56"/>
      <c r="B30" s="56"/>
      <c r="C30" s="56"/>
      <c r="D30" s="56"/>
    </row>
    <row r="31" spans="1:7" x14ac:dyDescent="0.25">
      <c r="A31" s="56"/>
      <c r="B31" s="56"/>
      <c r="C31" s="56"/>
      <c r="D31" s="56"/>
    </row>
    <row r="32" spans="1:7" x14ac:dyDescent="0.25">
      <c r="A32" s="56"/>
      <c r="B32" s="56"/>
      <c r="C32" s="56"/>
      <c r="D32" s="56"/>
    </row>
    <row r="33" spans="1:4" x14ac:dyDescent="0.25">
      <c r="A33" s="56"/>
      <c r="B33" s="56"/>
      <c r="C33" s="56"/>
      <c r="D33" s="56"/>
    </row>
    <row r="34" spans="1:4" x14ac:dyDescent="0.25">
      <c r="A34" s="56"/>
      <c r="B34" s="56"/>
      <c r="C34" s="56"/>
      <c r="D34" s="56"/>
    </row>
    <row r="35" spans="1:4" x14ac:dyDescent="0.25">
      <c r="A35" s="56"/>
      <c r="B35" s="56"/>
      <c r="C35" s="56"/>
      <c r="D35" s="56"/>
    </row>
    <row r="36" spans="1:4" x14ac:dyDescent="0.25">
      <c r="A36" s="56"/>
      <c r="B36" s="56"/>
      <c r="C36" s="56"/>
      <c r="D3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5" sqref="B5:K19"/>
    </sheetView>
  </sheetViews>
  <sheetFormatPr defaultRowHeight="15" x14ac:dyDescent="0.25"/>
  <cols>
    <col min="1" max="1" width="14.7109375" customWidth="1"/>
    <col min="3" max="3" width="12.7109375" customWidth="1"/>
    <col min="10" max="10" width="11.42578125" customWidth="1"/>
    <col min="11" max="11" width="13.42578125" customWidth="1"/>
  </cols>
  <sheetData>
    <row r="1" spans="1:11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1" x14ac:dyDescent="0.25">
      <c r="A2" s="19" t="s">
        <v>20</v>
      </c>
      <c r="B2" s="93" t="s">
        <v>2</v>
      </c>
      <c r="C2" s="94"/>
      <c r="D2" s="94"/>
      <c r="E2" s="95"/>
      <c r="F2" s="93" t="s">
        <v>3</v>
      </c>
      <c r="G2" s="94"/>
      <c r="H2" s="94"/>
      <c r="I2" s="95"/>
      <c r="J2" s="96" t="s">
        <v>5</v>
      </c>
      <c r="K2" s="97"/>
    </row>
    <row r="3" spans="1:11" x14ac:dyDescent="0.25">
      <c r="A3" s="20" t="s">
        <v>21</v>
      </c>
      <c r="B3" s="98" t="s">
        <v>184</v>
      </c>
      <c r="C3" s="99"/>
      <c r="D3" s="98" t="s">
        <v>185</v>
      </c>
      <c r="E3" s="99"/>
      <c r="F3" s="98" t="s">
        <v>184</v>
      </c>
      <c r="G3" s="99"/>
      <c r="H3" s="98" t="s">
        <v>185</v>
      </c>
      <c r="I3" s="99"/>
      <c r="J3" s="21" t="s">
        <v>184</v>
      </c>
      <c r="K3" s="21" t="s">
        <v>185</v>
      </c>
    </row>
    <row r="4" spans="1:11" ht="2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1" x14ac:dyDescent="0.25">
      <c r="A5" s="26" t="s">
        <v>24</v>
      </c>
      <c r="B5" s="62" t="s">
        <v>188</v>
      </c>
      <c r="C5" s="62">
        <v>523835</v>
      </c>
      <c r="D5" s="62" t="s">
        <v>188</v>
      </c>
      <c r="E5" s="62">
        <v>535834</v>
      </c>
      <c r="F5" s="62" t="s">
        <v>188</v>
      </c>
      <c r="G5" s="62">
        <v>93685</v>
      </c>
      <c r="H5" s="62" t="s">
        <v>188</v>
      </c>
      <c r="I5" s="62">
        <v>88451</v>
      </c>
      <c r="J5" s="62">
        <v>-430150</v>
      </c>
      <c r="K5" s="62">
        <v>-447383</v>
      </c>
    </row>
    <row r="6" spans="1:11" x14ac:dyDescent="0.25">
      <c r="A6" s="26" t="s">
        <v>25</v>
      </c>
      <c r="B6" s="77">
        <v>82.797913965275328</v>
      </c>
      <c r="C6" s="62">
        <v>433724.45262</v>
      </c>
      <c r="D6" s="78">
        <v>82.811780958281858</v>
      </c>
      <c r="E6" s="62">
        <v>443733.67838</v>
      </c>
      <c r="F6" s="77">
        <v>96.050949650424315</v>
      </c>
      <c r="G6" s="62">
        <v>89985.332180000012</v>
      </c>
      <c r="H6" s="77">
        <v>90.058082147177529</v>
      </c>
      <c r="I6" s="62">
        <v>79657.274239999999</v>
      </c>
      <c r="J6" s="62">
        <v>-343739.12043999997</v>
      </c>
      <c r="K6" s="62">
        <v>-364076.40414</v>
      </c>
    </row>
    <row r="7" spans="1:11" x14ac:dyDescent="0.25">
      <c r="A7" s="26" t="s">
        <v>26</v>
      </c>
      <c r="B7" s="77">
        <v>47.571300678648818</v>
      </c>
      <c r="C7" s="62">
        <v>249195.12291000001</v>
      </c>
      <c r="D7" s="78">
        <v>47.282603003915391</v>
      </c>
      <c r="E7" s="62">
        <v>253356.26298</v>
      </c>
      <c r="F7" s="77">
        <v>48.616896258739388</v>
      </c>
      <c r="G7" s="62">
        <v>45546.739259999995</v>
      </c>
      <c r="H7" s="77">
        <v>46.502754496840062</v>
      </c>
      <c r="I7" s="62">
        <v>41132.151380000003</v>
      </c>
      <c r="J7" s="62">
        <v>-203648.38365</v>
      </c>
      <c r="K7" s="62">
        <v>-212224.1116</v>
      </c>
    </row>
    <row r="8" spans="1:11" x14ac:dyDescent="0.25">
      <c r="A8" s="26" t="s">
        <v>27</v>
      </c>
      <c r="B8" s="77">
        <v>27.094360974352611</v>
      </c>
      <c r="C8" s="62">
        <v>141929.74580999999</v>
      </c>
      <c r="D8" s="78">
        <v>27.533108774359221</v>
      </c>
      <c r="E8" s="62">
        <v>147531.75806999998</v>
      </c>
      <c r="F8" s="77">
        <v>40.658738069061215</v>
      </c>
      <c r="G8" s="62">
        <v>38091.138759999994</v>
      </c>
      <c r="H8" s="77">
        <v>37.291743281590932</v>
      </c>
      <c r="I8" s="62">
        <v>32984.919849999998</v>
      </c>
      <c r="J8" s="62">
        <v>-103838.60704999999</v>
      </c>
      <c r="K8" s="62">
        <v>-114546.83821999998</v>
      </c>
    </row>
    <row r="9" spans="1:11" x14ac:dyDescent="0.25">
      <c r="A9" s="26" t="s">
        <v>28</v>
      </c>
      <c r="B9" s="77">
        <v>0.26588053681025514</v>
      </c>
      <c r="C9" s="62">
        <v>1392.77531</v>
      </c>
      <c r="D9" s="78">
        <v>0.42607170877547901</v>
      </c>
      <c r="E9" s="62">
        <v>2283.0370800000001</v>
      </c>
      <c r="F9" s="77">
        <v>4.7833698030634577E-3</v>
      </c>
      <c r="G9" s="62">
        <v>4.4813000000000001</v>
      </c>
      <c r="H9" s="77">
        <v>0.75384254559021391</v>
      </c>
      <c r="I9" s="62">
        <v>666.78127000000006</v>
      </c>
      <c r="J9" s="62">
        <v>-1388.2940100000001</v>
      </c>
      <c r="K9" s="62">
        <v>-1616.2558100000001</v>
      </c>
    </row>
    <row r="10" spans="1:11" x14ac:dyDescent="0.25">
      <c r="A10" s="26" t="s">
        <v>29</v>
      </c>
      <c r="B10" s="77">
        <v>14.468021352143326</v>
      </c>
      <c r="C10" s="62">
        <v>75788.559649999996</v>
      </c>
      <c r="D10" s="78">
        <v>14.643039010215853</v>
      </c>
      <c r="E10" s="62">
        <v>78462.38165000001</v>
      </c>
      <c r="F10" s="77">
        <v>3.333758904840689</v>
      </c>
      <c r="G10" s="62">
        <v>3123.2320299999997</v>
      </c>
      <c r="H10" s="77">
        <v>8.7590753072322531</v>
      </c>
      <c r="I10" s="62">
        <v>7747.4897000000001</v>
      </c>
      <c r="J10" s="62">
        <v>-72665.327619999996</v>
      </c>
      <c r="K10" s="62">
        <v>-70714.891950000005</v>
      </c>
    </row>
    <row r="11" spans="1:11" x14ac:dyDescent="0.25">
      <c r="A11" s="26" t="s">
        <v>30</v>
      </c>
      <c r="B11" s="77">
        <v>2.2707952275048444</v>
      </c>
      <c r="C11" s="62">
        <v>11895.22018</v>
      </c>
      <c r="D11" s="78">
        <v>2.0859289537431369</v>
      </c>
      <c r="E11" s="62">
        <v>11177.116550000001</v>
      </c>
      <c r="F11" s="77">
        <v>0.57906091690238559</v>
      </c>
      <c r="G11" s="62">
        <v>542.49321999999995</v>
      </c>
      <c r="H11" s="77">
        <v>0.42271562786175398</v>
      </c>
      <c r="I11" s="62">
        <v>373.89620000000002</v>
      </c>
      <c r="J11" s="62">
        <v>-11352.72696</v>
      </c>
      <c r="K11" s="62">
        <v>-10803.220350000001</v>
      </c>
    </row>
    <row r="12" spans="1:11" x14ac:dyDescent="0.25">
      <c r="A12" s="26" t="s">
        <v>31</v>
      </c>
      <c r="B12" s="77">
        <v>0.19738005287924634</v>
      </c>
      <c r="C12" s="62">
        <v>1033.9458</v>
      </c>
      <c r="D12" s="78">
        <v>3.3219827409234945E-2</v>
      </c>
      <c r="E12" s="62">
        <v>178.00313</v>
      </c>
      <c r="F12" s="77">
        <v>3.1833708704701924E-2</v>
      </c>
      <c r="G12" s="62">
        <v>29.823409999999999</v>
      </c>
      <c r="H12" s="77">
        <v>6.0094515607511511E-3</v>
      </c>
      <c r="I12" s="62">
        <v>5.3154200000000005</v>
      </c>
      <c r="J12" s="62">
        <v>-1004.12239</v>
      </c>
      <c r="K12" s="62">
        <v>-172.68771000000001</v>
      </c>
    </row>
    <row r="13" spans="1:11" x14ac:dyDescent="0.25">
      <c r="A13" s="26" t="s">
        <v>32</v>
      </c>
      <c r="B13" s="77">
        <v>1.2814516422155833</v>
      </c>
      <c r="C13" s="62">
        <v>6712.6922100000002</v>
      </c>
      <c r="D13" s="78">
        <v>0.93251750168895586</v>
      </c>
      <c r="E13" s="62">
        <v>4996.7458299999998</v>
      </c>
      <c r="F13" s="77">
        <v>0.48665506751347604</v>
      </c>
      <c r="G13" s="62">
        <v>455.9228</v>
      </c>
      <c r="H13" s="77">
        <v>0.38772918338967344</v>
      </c>
      <c r="I13" s="62">
        <v>342.95034000000004</v>
      </c>
      <c r="J13" s="62">
        <v>-6256.7694099999999</v>
      </c>
      <c r="K13" s="62">
        <v>-4653.7954899999995</v>
      </c>
    </row>
    <row r="14" spans="1:11" x14ac:dyDescent="0.25">
      <c r="A14" s="26" t="s">
        <v>33</v>
      </c>
      <c r="B14" s="77">
        <v>9.2947435891072576</v>
      </c>
      <c r="C14" s="62">
        <v>48689.120080000001</v>
      </c>
      <c r="D14" s="78">
        <v>9.1094685070376276</v>
      </c>
      <c r="E14" s="62">
        <v>48811.629479999996</v>
      </c>
      <c r="F14" s="77">
        <v>2.5717255590542774</v>
      </c>
      <c r="G14" s="62">
        <v>2409.3210899999999</v>
      </c>
      <c r="H14" s="77">
        <v>7.6982583803461786</v>
      </c>
      <c r="I14" s="62">
        <v>6809.1865199999993</v>
      </c>
      <c r="J14" s="62">
        <v>-46279.798990000003</v>
      </c>
      <c r="K14" s="62">
        <v>-42002.44296</v>
      </c>
    </row>
    <row r="15" spans="1:11" x14ac:dyDescent="0.25">
      <c r="A15" s="26" t="s">
        <v>34</v>
      </c>
      <c r="B15" s="77">
        <v>0.24694151211736523</v>
      </c>
      <c r="C15" s="62">
        <v>1293.5660700000001</v>
      </c>
      <c r="D15" s="78">
        <v>0.29528262484276846</v>
      </c>
      <c r="E15" s="62">
        <v>1582.2247</v>
      </c>
      <c r="F15" s="77">
        <v>0.37788857341089821</v>
      </c>
      <c r="G15" s="62">
        <v>354.02490999999998</v>
      </c>
      <c r="H15" s="77">
        <v>0.25311592859323245</v>
      </c>
      <c r="I15" s="62">
        <v>223.88357000000002</v>
      </c>
      <c r="J15" s="62">
        <v>-939.5411600000001</v>
      </c>
      <c r="K15" s="62">
        <v>-1358.34113</v>
      </c>
    </row>
    <row r="16" spans="1:11" x14ac:dyDescent="0.25">
      <c r="A16" s="26" t="s">
        <v>35</v>
      </c>
      <c r="B16" s="77">
        <v>1.7690488989853677</v>
      </c>
      <c r="C16" s="62">
        <v>9266.8973000000005</v>
      </c>
      <c r="D16" s="78">
        <v>1.4170971494903273</v>
      </c>
      <c r="E16" s="62">
        <v>7593.2883400000001</v>
      </c>
      <c r="F16" s="77">
        <v>2.8778723381544538</v>
      </c>
      <c r="G16" s="62">
        <v>2696.1347000000001</v>
      </c>
      <c r="H16" s="77">
        <v>2.3326982849261175</v>
      </c>
      <c r="I16" s="62">
        <v>2063.2949600000002</v>
      </c>
      <c r="J16" s="62">
        <v>-6570.7626</v>
      </c>
      <c r="K16" s="62">
        <v>-5529.9933799999999</v>
      </c>
    </row>
    <row r="17" spans="1:11" x14ac:dyDescent="0.25">
      <c r="A17" s="26" t="s">
        <v>36</v>
      </c>
      <c r="B17" s="77">
        <v>0.88312060667958425</v>
      </c>
      <c r="C17" s="62">
        <v>4626.09483</v>
      </c>
      <c r="D17" s="78">
        <v>0.98347854372809496</v>
      </c>
      <c r="E17" s="62">
        <v>5269.8124200000002</v>
      </c>
      <c r="F17" s="77">
        <v>0.12649828681218978</v>
      </c>
      <c r="G17" s="62">
        <v>118.50991999999999</v>
      </c>
      <c r="H17" s="77">
        <v>9.6492543894359586E-2</v>
      </c>
      <c r="I17" s="62">
        <v>85.348619999999997</v>
      </c>
      <c r="J17" s="62">
        <v>-4507.5849099999996</v>
      </c>
      <c r="K17" s="62">
        <v>-5184.4638000000004</v>
      </c>
    </row>
    <row r="18" spans="1:11" x14ac:dyDescent="0.25">
      <c r="A18" s="26" t="s">
        <v>37</v>
      </c>
      <c r="B18" s="77">
        <v>5.3825693033111577</v>
      </c>
      <c r="C18" s="62">
        <v>28195.781910000002</v>
      </c>
      <c r="D18" s="78">
        <v>5.9125613361600795</v>
      </c>
      <c r="E18" s="62">
        <v>31681.513910000001</v>
      </c>
      <c r="F18" s="77">
        <v>2.4705646154667233</v>
      </c>
      <c r="G18" s="62">
        <v>2314.54846</v>
      </c>
      <c r="H18" s="77">
        <v>2.1876827282902398</v>
      </c>
      <c r="I18" s="62">
        <v>1935.0272500000001</v>
      </c>
      <c r="J18" s="62">
        <v>-25881.23345</v>
      </c>
      <c r="K18" s="62">
        <v>-29746.486660000002</v>
      </c>
    </row>
    <row r="19" spans="1:11" x14ac:dyDescent="0.25">
      <c r="A19" s="26" t="s">
        <v>38</v>
      </c>
      <c r="B19" s="77">
        <v>0.34175559097807512</v>
      </c>
      <c r="C19" s="62">
        <v>1790.2353999999998</v>
      </c>
      <c r="D19" s="78">
        <v>0.37037954665064182</v>
      </c>
      <c r="E19" s="62">
        <v>1984.6195400000001</v>
      </c>
      <c r="F19" s="77">
        <v>1.7638458664674173E-2</v>
      </c>
      <c r="G19" s="62">
        <v>16.52459</v>
      </c>
      <c r="H19" s="77">
        <v>5.2223264858509229E-4</v>
      </c>
      <c r="I19" s="62">
        <v>0.46192</v>
      </c>
      <c r="J19" s="62">
        <v>-1773.7108099999998</v>
      </c>
      <c r="K19" s="62">
        <v>-1984.1576200000002</v>
      </c>
    </row>
    <row r="20" spans="1:11" x14ac:dyDescent="0.25">
      <c r="A20" s="28"/>
      <c r="B20" s="29"/>
      <c r="C20" s="15"/>
      <c r="D20" s="29"/>
      <c r="E20" s="15"/>
      <c r="F20" s="29"/>
      <c r="G20" s="15"/>
      <c r="H20" s="30"/>
      <c r="I20" s="15"/>
      <c r="J20" s="15"/>
      <c r="K20" s="15"/>
    </row>
    <row r="21" spans="1:11" x14ac:dyDescent="0.25">
      <c r="A21" s="13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B22" s="29"/>
      <c r="C22" s="59"/>
      <c r="E22" s="61"/>
      <c r="F22" s="55"/>
      <c r="G22" s="55"/>
      <c r="H22" s="55"/>
      <c r="I22" s="55"/>
      <c r="J22" s="55"/>
      <c r="K22" s="5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B5" sqref="B5:G42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1" max="11" width="14.7109375" customWidth="1"/>
  </cols>
  <sheetData>
    <row r="1" spans="1:17" x14ac:dyDescent="0.25">
      <c r="A1" s="101" t="s">
        <v>39</v>
      </c>
      <c r="B1" s="101"/>
      <c r="C1" s="101"/>
      <c r="D1" s="101"/>
      <c r="E1" s="101"/>
      <c r="F1" s="101"/>
      <c r="G1" s="101"/>
    </row>
    <row r="2" spans="1:17" x14ac:dyDescent="0.25">
      <c r="A2" s="102" t="s">
        <v>40</v>
      </c>
      <c r="B2" s="105" t="s">
        <v>2</v>
      </c>
      <c r="C2" s="105"/>
      <c r="D2" s="105" t="s">
        <v>3</v>
      </c>
      <c r="E2" s="105"/>
      <c r="F2" s="105" t="s">
        <v>5</v>
      </c>
      <c r="G2" s="105"/>
      <c r="K2" s="56"/>
      <c r="L2" s="63"/>
      <c r="M2" s="63"/>
      <c r="N2" s="63"/>
      <c r="O2" s="63"/>
    </row>
    <row r="3" spans="1:17" x14ac:dyDescent="0.25">
      <c r="A3" s="103"/>
      <c r="B3" s="100" t="s">
        <v>184</v>
      </c>
      <c r="C3" s="100" t="s">
        <v>185</v>
      </c>
      <c r="D3" s="100" t="s">
        <v>184</v>
      </c>
      <c r="E3" s="100" t="s">
        <v>185</v>
      </c>
      <c r="F3" s="100" t="s">
        <v>184</v>
      </c>
      <c r="G3" s="100" t="s">
        <v>185</v>
      </c>
      <c r="K3" s="56"/>
      <c r="L3" s="56"/>
      <c r="M3" s="56"/>
      <c r="N3" s="56"/>
      <c r="O3" s="56"/>
    </row>
    <row r="4" spans="1:17" x14ac:dyDescent="0.25">
      <c r="A4" s="104"/>
      <c r="B4" s="100"/>
      <c r="C4" s="100"/>
      <c r="D4" s="100"/>
      <c r="E4" s="100"/>
      <c r="F4" s="100"/>
      <c r="G4" s="100"/>
      <c r="K4" s="56"/>
      <c r="L4" s="56"/>
      <c r="M4" s="56"/>
      <c r="N4" s="56"/>
      <c r="O4" s="56"/>
    </row>
    <row r="5" spans="1:17" x14ac:dyDescent="0.25">
      <c r="A5" s="49" t="s">
        <v>24</v>
      </c>
      <c r="B5" s="80">
        <v>523834.95355999999</v>
      </c>
      <c r="C5" s="80">
        <v>535834.21678999998</v>
      </c>
      <c r="D5" s="80">
        <v>93685.362139999997</v>
      </c>
      <c r="E5" s="80">
        <v>88450.756829999998</v>
      </c>
      <c r="F5" s="66">
        <f>D5-B5</f>
        <v>-430149.59142000001</v>
      </c>
      <c r="G5" s="66">
        <f>E5-C5</f>
        <v>-447383.45996000001</v>
      </c>
      <c r="I5" s="30"/>
      <c r="J5" s="30"/>
      <c r="K5" s="56"/>
      <c r="L5" s="58"/>
      <c r="M5" s="58"/>
      <c r="N5" s="58"/>
      <c r="O5" s="58"/>
      <c r="P5" s="30"/>
    </row>
    <row r="6" spans="1:17" x14ac:dyDescent="0.25">
      <c r="A6" s="49" t="s">
        <v>41</v>
      </c>
      <c r="B6" s="80">
        <v>249195.12291000001</v>
      </c>
      <c r="C6" s="80">
        <v>253356.26298</v>
      </c>
      <c r="D6" s="80">
        <v>45546.739259999995</v>
      </c>
      <c r="E6" s="80">
        <v>41132.151380000003</v>
      </c>
      <c r="F6" s="66">
        <f t="shared" ref="F6:F41" si="0">D6-B6</f>
        <v>-203648.38365</v>
      </c>
      <c r="G6" s="66">
        <f t="shared" ref="G6:G41" si="1">E6-C6</f>
        <v>-212224.1116</v>
      </c>
      <c r="I6" s="30"/>
      <c r="J6" s="30"/>
      <c r="K6" s="56"/>
      <c r="P6" s="30"/>
      <c r="Q6" s="30"/>
    </row>
    <row r="7" spans="1:17" x14ac:dyDescent="0.25">
      <c r="A7" s="50" t="s">
        <v>42</v>
      </c>
      <c r="B7" s="79">
        <v>8045.6618200000003</v>
      </c>
      <c r="C7" s="79">
        <v>7118.5096399999993</v>
      </c>
      <c r="D7" s="79">
        <v>663.20425</v>
      </c>
      <c r="E7" s="79">
        <v>428.12698</v>
      </c>
      <c r="F7" s="67">
        <f t="shared" si="0"/>
        <v>-7382.4575700000005</v>
      </c>
      <c r="G7" s="67">
        <f t="shared" si="1"/>
        <v>-6690.3826599999993</v>
      </c>
      <c r="I7" s="30"/>
      <c r="J7" s="30"/>
      <c r="K7" s="56"/>
    </row>
    <row r="8" spans="1:17" x14ac:dyDescent="0.25">
      <c r="A8" s="50" t="s">
        <v>43</v>
      </c>
      <c r="B8" s="79">
        <v>4928.99406</v>
      </c>
      <c r="C8" s="79">
        <v>6457.6448899999996</v>
      </c>
      <c r="D8" s="79">
        <v>52.923439999999999</v>
      </c>
      <c r="E8" s="79">
        <v>172.40943999999999</v>
      </c>
      <c r="F8" s="67">
        <f t="shared" si="0"/>
        <v>-4876.0706200000004</v>
      </c>
      <c r="G8" s="67">
        <f t="shared" si="1"/>
        <v>-6285.2354499999992</v>
      </c>
      <c r="I8" s="30"/>
      <c r="J8" s="30"/>
      <c r="K8" s="56"/>
    </row>
    <row r="9" spans="1:17" x14ac:dyDescent="0.25">
      <c r="A9" s="50" t="s">
        <v>44</v>
      </c>
      <c r="B9" s="79">
        <v>2869.3772799999997</v>
      </c>
      <c r="C9" s="79">
        <v>3182.10655</v>
      </c>
      <c r="D9" s="79">
        <v>817.97705000000008</v>
      </c>
      <c r="E9" s="79">
        <v>146.81217000000001</v>
      </c>
      <c r="F9" s="67">
        <f t="shared" si="0"/>
        <v>-2051.4002299999997</v>
      </c>
      <c r="G9" s="67">
        <f t="shared" si="1"/>
        <v>-3035.2943799999998</v>
      </c>
      <c r="I9" s="30"/>
      <c r="J9" s="30"/>
      <c r="K9" s="56"/>
    </row>
    <row r="10" spans="1:17" x14ac:dyDescent="0.25">
      <c r="A10" s="50" t="s">
        <v>45</v>
      </c>
      <c r="B10" s="79">
        <v>7934.8014000000003</v>
      </c>
      <c r="C10" s="79">
        <v>8219.9256600000008</v>
      </c>
      <c r="D10" s="79">
        <v>7460.5821500000002</v>
      </c>
      <c r="E10" s="79">
        <v>6323.8212999999996</v>
      </c>
      <c r="F10" s="67">
        <f t="shared" si="0"/>
        <v>-474.2192500000001</v>
      </c>
      <c r="G10" s="67">
        <f t="shared" si="1"/>
        <v>-1896.1043600000012</v>
      </c>
      <c r="I10" s="30"/>
      <c r="J10" s="30"/>
      <c r="K10" s="56"/>
    </row>
    <row r="11" spans="1:17" x14ac:dyDescent="0.25">
      <c r="A11" s="50" t="s">
        <v>46</v>
      </c>
      <c r="B11" s="79">
        <v>3575.9769999999999</v>
      </c>
      <c r="C11" s="79">
        <v>1762.0041699999999</v>
      </c>
      <c r="D11" s="79">
        <v>658.21550999999999</v>
      </c>
      <c r="E11" s="79">
        <v>404.08433000000002</v>
      </c>
      <c r="F11" s="67">
        <f t="shared" si="0"/>
        <v>-2917.7614899999999</v>
      </c>
      <c r="G11" s="67">
        <f t="shared" si="1"/>
        <v>-1357.91984</v>
      </c>
      <c r="I11" s="30"/>
      <c r="J11" s="30"/>
      <c r="K11" s="56"/>
    </row>
    <row r="12" spans="1:17" x14ac:dyDescent="0.25">
      <c r="A12" s="50" t="s">
        <v>47</v>
      </c>
      <c r="B12" s="79">
        <v>109.52186</v>
      </c>
      <c r="C12" s="79">
        <v>90.40697999999999</v>
      </c>
      <c r="D12" s="79">
        <v>3.5000000000000003E-2</v>
      </c>
      <c r="E12" s="79">
        <v>0</v>
      </c>
      <c r="F12" s="67">
        <f t="shared" si="0"/>
        <v>-109.48686000000001</v>
      </c>
      <c r="G12" s="67">
        <f t="shared" si="1"/>
        <v>-90.40697999999999</v>
      </c>
      <c r="I12" s="30"/>
      <c r="J12" s="30"/>
      <c r="K12" s="56"/>
      <c r="L12" s="58"/>
      <c r="M12" s="58"/>
      <c r="N12" s="58"/>
      <c r="O12" s="58"/>
    </row>
    <row r="13" spans="1:17" x14ac:dyDescent="0.25">
      <c r="A13" s="50" t="s">
        <v>48</v>
      </c>
      <c r="B13" s="79">
        <v>1702.4236100000001</v>
      </c>
      <c r="C13" s="79">
        <v>638.54395</v>
      </c>
      <c r="D13" s="79">
        <v>255.28314</v>
      </c>
      <c r="E13" s="79">
        <v>0.1</v>
      </c>
      <c r="F13" s="67">
        <f t="shared" si="0"/>
        <v>-1447.1404700000001</v>
      </c>
      <c r="G13" s="67">
        <f t="shared" si="1"/>
        <v>-638.44394999999997</v>
      </c>
      <c r="I13" s="30"/>
      <c r="J13" s="30"/>
      <c r="K13" s="56"/>
    </row>
    <row r="14" spans="1:17" x14ac:dyDescent="0.25">
      <c r="A14" s="50" t="s">
        <v>49</v>
      </c>
      <c r="B14" s="79">
        <v>13253.863449999999</v>
      </c>
      <c r="C14" s="79">
        <v>15493.135609999999</v>
      </c>
      <c r="D14" s="79">
        <v>772.71196999999995</v>
      </c>
      <c r="E14" s="79">
        <v>17.069389999999999</v>
      </c>
      <c r="F14" s="67">
        <f t="shared" si="0"/>
        <v>-12481.151479999999</v>
      </c>
      <c r="G14" s="67">
        <f t="shared" si="1"/>
        <v>-15476.066219999999</v>
      </c>
      <c r="I14" s="30"/>
      <c r="J14" s="30"/>
      <c r="K14" s="56"/>
    </row>
    <row r="15" spans="1:17" x14ac:dyDescent="0.25">
      <c r="A15" s="50" t="s">
        <v>50</v>
      </c>
      <c r="B15" s="79">
        <v>22599.15739</v>
      </c>
      <c r="C15" s="79">
        <v>28058.438750000001</v>
      </c>
      <c r="D15" s="79">
        <v>1055.3953300000001</v>
      </c>
      <c r="E15" s="79">
        <v>1704.4020500000001</v>
      </c>
      <c r="F15" s="67">
        <f t="shared" si="0"/>
        <v>-21543.762060000001</v>
      </c>
      <c r="G15" s="67">
        <f t="shared" si="1"/>
        <v>-26354.036700000001</v>
      </c>
      <c r="I15" s="30"/>
      <c r="J15" s="30"/>
      <c r="K15" s="56"/>
    </row>
    <row r="16" spans="1:17" x14ac:dyDescent="0.25">
      <c r="A16" s="50" t="s">
        <v>51</v>
      </c>
      <c r="B16" s="79">
        <v>9958.1341499999999</v>
      </c>
      <c r="C16" s="79">
        <v>14692.84728</v>
      </c>
      <c r="D16" s="79">
        <v>297.86978000000005</v>
      </c>
      <c r="E16" s="79">
        <v>385.23402000000004</v>
      </c>
      <c r="F16" s="67">
        <f t="shared" si="0"/>
        <v>-9660.264369999999</v>
      </c>
      <c r="G16" s="67">
        <f t="shared" si="1"/>
        <v>-14307.61326</v>
      </c>
      <c r="I16" s="30"/>
      <c r="J16" s="30"/>
      <c r="K16" s="56"/>
    </row>
    <row r="17" spans="1:11" x14ac:dyDescent="0.25">
      <c r="A17" s="50" t="s">
        <v>52</v>
      </c>
      <c r="B17" s="79">
        <v>1375.0760500000001</v>
      </c>
      <c r="C17" s="79">
        <v>1479.2659099999998</v>
      </c>
      <c r="D17" s="79">
        <v>0.34981000000000001</v>
      </c>
      <c r="E17" s="79">
        <v>5</v>
      </c>
      <c r="F17" s="67">
        <f t="shared" si="0"/>
        <v>-1374.7262400000002</v>
      </c>
      <c r="G17" s="67">
        <f t="shared" si="1"/>
        <v>-1474.2659099999998</v>
      </c>
      <c r="I17" s="30"/>
      <c r="J17" s="30"/>
      <c r="K17" s="56"/>
    </row>
    <row r="18" spans="1:11" x14ac:dyDescent="0.25">
      <c r="A18" s="50" t="s">
        <v>53</v>
      </c>
      <c r="B18" s="79">
        <v>36818.43836</v>
      </c>
      <c r="C18" s="79">
        <v>30215.51266</v>
      </c>
      <c r="D18" s="79">
        <v>3490.8528700000002</v>
      </c>
      <c r="E18" s="79">
        <v>1055.9663999999998</v>
      </c>
      <c r="F18" s="67">
        <f t="shared" si="0"/>
        <v>-33327.585489999998</v>
      </c>
      <c r="G18" s="67">
        <f t="shared" si="1"/>
        <v>-29159.546259999999</v>
      </c>
      <c r="I18" s="30"/>
      <c r="J18" s="30"/>
      <c r="K18" s="56"/>
    </row>
    <row r="19" spans="1:11" x14ac:dyDescent="0.25">
      <c r="A19" s="50" t="s">
        <v>54</v>
      </c>
      <c r="B19" s="79">
        <v>209.91048999999998</v>
      </c>
      <c r="C19" s="79">
        <v>82.389289999999988</v>
      </c>
      <c r="D19" s="79">
        <v>16.308160000000001</v>
      </c>
      <c r="E19" s="79">
        <v>18.355439999999998</v>
      </c>
      <c r="F19" s="67">
        <f t="shared" si="0"/>
        <v>-193.60232999999999</v>
      </c>
      <c r="G19" s="67">
        <f t="shared" si="1"/>
        <v>-64.033849999999987</v>
      </c>
      <c r="I19" s="30"/>
      <c r="J19" s="30"/>
      <c r="K19" s="56"/>
    </row>
    <row r="20" spans="1:11" x14ac:dyDescent="0.25">
      <c r="A20" s="50" t="s">
        <v>55</v>
      </c>
      <c r="B20" s="79">
        <v>135.25273000000001</v>
      </c>
      <c r="C20" s="79">
        <v>217.13032000000001</v>
      </c>
      <c r="D20" s="79">
        <v>0.40200000000000002</v>
      </c>
      <c r="E20" s="79">
        <v>0</v>
      </c>
      <c r="F20" s="67">
        <f t="shared" si="0"/>
        <v>-134.85073000000003</v>
      </c>
      <c r="G20" s="67">
        <f t="shared" si="1"/>
        <v>-217.13032000000001</v>
      </c>
      <c r="I20" s="30"/>
      <c r="J20" s="30"/>
      <c r="K20" s="56"/>
    </row>
    <row r="21" spans="1:11" x14ac:dyDescent="0.25">
      <c r="A21" s="50" t="s">
        <v>56</v>
      </c>
      <c r="B21" s="79">
        <v>148.34388000000001</v>
      </c>
      <c r="C21" s="79">
        <v>247.0958</v>
      </c>
      <c r="D21" s="79">
        <v>12.853579999999999</v>
      </c>
      <c r="E21" s="79">
        <v>45.463749999999997</v>
      </c>
      <c r="F21" s="67">
        <f t="shared" si="0"/>
        <v>-135.49030000000002</v>
      </c>
      <c r="G21" s="67">
        <f t="shared" si="1"/>
        <v>-201.63204999999999</v>
      </c>
      <c r="I21" s="30"/>
      <c r="J21" s="30"/>
      <c r="K21" s="56"/>
    </row>
    <row r="22" spans="1:11" x14ac:dyDescent="0.25">
      <c r="A22" s="50" t="s">
        <v>57</v>
      </c>
      <c r="B22" s="79">
        <v>178.4093</v>
      </c>
      <c r="C22" s="79">
        <v>201.90232999999998</v>
      </c>
      <c r="D22" s="79">
        <v>2.5658499999999997</v>
      </c>
      <c r="E22" s="79">
        <v>31.176770000000001</v>
      </c>
      <c r="F22" s="67">
        <f t="shared" si="0"/>
        <v>-175.84344999999999</v>
      </c>
      <c r="G22" s="67">
        <f t="shared" si="1"/>
        <v>-170.72555999999997</v>
      </c>
      <c r="I22" s="30"/>
      <c r="J22" s="30"/>
      <c r="K22" s="56"/>
    </row>
    <row r="23" spans="1:11" x14ac:dyDescent="0.25">
      <c r="A23" s="50" t="s">
        <v>58</v>
      </c>
      <c r="B23" s="79">
        <v>3756.9322400000001</v>
      </c>
      <c r="C23" s="79">
        <v>5936.7663899999998</v>
      </c>
      <c r="D23" s="79">
        <v>12397.318519999999</v>
      </c>
      <c r="E23" s="79">
        <v>8827.8201099999987</v>
      </c>
      <c r="F23" s="67">
        <f t="shared" si="0"/>
        <v>8640.3862799999988</v>
      </c>
      <c r="G23" s="67">
        <f t="shared" si="1"/>
        <v>2891.053719999999</v>
      </c>
      <c r="I23" s="30"/>
      <c r="J23" s="30"/>
      <c r="K23" s="56"/>
    </row>
    <row r="24" spans="1:11" x14ac:dyDescent="0.25">
      <c r="A24" s="50" t="s">
        <v>59</v>
      </c>
      <c r="B24" s="79">
        <v>0.56322000000000005</v>
      </c>
      <c r="C24" s="79">
        <v>3.4936799999999999</v>
      </c>
      <c r="D24" s="79">
        <v>18.943000000000001</v>
      </c>
      <c r="E24" s="79">
        <v>168.66759999999999</v>
      </c>
      <c r="F24" s="67">
        <f t="shared" si="0"/>
        <v>18.37978</v>
      </c>
      <c r="G24" s="67">
        <f t="shared" si="1"/>
        <v>165.17391999999998</v>
      </c>
      <c r="I24" s="30"/>
      <c r="J24" s="30"/>
      <c r="K24" s="56"/>
    </row>
    <row r="25" spans="1:11" x14ac:dyDescent="0.25">
      <c r="A25" s="50" t="s">
        <v>60</v>
      </c>
      <c r="B25" s="79">
        <v>50652.209130000003</v>
      </c>
      <c r="C25" s="79">
        <v>51160.361700000001</v>
      </c>
      <c r="D25" s="79">
        <v>5115.0038800000002</v>
      </c>
      <c r="E25" s="79">
        <v>3718.2148399999996</v>
      </c>
      <c r="F25" s="67">
        <f t="shared" si="0"/>
        <v>-45537.205249999999</v>
      </c>
      <c r="G25" s="67">
        <f t="shared" si="1"/>
        <v>-47442.146860000001</v>
      </c>
      <c r="I25" s="30"/>
      <c r="J25" s="30"/>
      <c r="K25" s="56"/>
    </row>
    <row r="26" spans="1:11" x14ac:dyDescent="0.25">
      <c r="A26" s="50" t="s">
        <v>61</v>
      </c>
      <c r="B26" s="79">
        <v>9384.6840600000014</v>
      </c>
      <c r="C26" s="79">
        <v>9326.8200199999992</v>
      </c>
      <c r="D26" s="79">
        <v>3268.9840899999999</v>
      </c>
      <c r="E26" s="79">
        <v>2750.34971</v>
      </c>
      <c r="F26" s="67">
        <f t="shared" si="0"/>
        <v>-6115.6999700000015</v>
      </c>
      <c r="G26" s="67">
        <f t="shared" si="1"/>
        <v>-6576.4703099999988</v>
      </c>
      <c r="I26" s="30"/>
      <c r="J26" s="30"/>
      <c r="K26" s="56"/>
    </row>
    <row r="27" spans="1:11" x14ac:dyDescent="0.25">
      <c r="A27" s="50" t="s">
        <v>62</v>
      </c>
      <c r="B27" s="79">
        <v>789.44833999999992</v>
      </c>
      <c r="C27" s="79">
        <v>832.46041000000002</v>
      </c>
      <c r="D27" s="79">
        <v>1.0826300000000002</v>
      </c>
      <c r="E27" s="79">
        <v>0</v>
      </c>
      <c r="F27" s="67">
        <f t="shared" si="0"/>
        <v>-788.36570999999992</v>
      </c>
      <c r="G27" s="67">
        <f t="shared" si="1"/>
        <v>-832.46041000000002</v>
      </c>
      <c r="I27" s="30"/>
      <c r="J27" s="30"/>
      <c r="K27" s="56"/>
    </row>
    <row r="28" spans="1:11" x14ac:dyDescent="0.25">
      <c r="A28" s="50" t="s">
        <v>63</v>
      </c>
      <c r="B28" s="79">
        <v>30128.128390000002</v>
      </c>
      <c r="C28" s="79">
        <v>29246.541519999999</v>
      </c>
      <c r="D28" s="79">
        <v>567.06396999999993</v>
      </c>
      <c r="E28" s="79">
        <v>640.37009</v>
      </c>
      <c r="F28" s="67">
        <f t="shared" si="0"/>
        <v>-29561.064420000002</v>
      </c>
      <c r="G28" s="67">
        <f t="shared" si="1"/>
        <v>-28606.171429999999</v>
      </c>
      <c r="I28" s="30"/>
      <c r="J28" s="30"/>
      <c r="K28" s="56"/>
    </row>
    <row r="29" spans="1:11" x14ac:dyDescent="0.25">
      <c r="A29" s="50" t="s">
        <v>64</v>
      </c>
      <c r="B29" s="79">
        <v>8334.5388000000003</v>
      </c>
      <c r="C29" s="79">
        <v>5692.5316399999992</v>
      </c>
      <c r="D29" s="79">
        <v>152.19257999999999</v>
      </c>
      <c r="E29" s="79">
        <v>171.66257000000002</v>
      </c>
      <c r="F29" s="67">
        <f t="shared" si="0"/>
        <v>-8182.3462200000004</v>
      </c>
      <c r="G29" s="67">
        <f t="shared" si="1"/>
        <v>-5520.8690699999988</v>
      </c>
      <c r="I29" s="30"/>
      <c r="J29" s="30"/>
      <c r="K29" s="56"/>
    </row>
    <row r="30" spans="1:11" x14ac:dyDescent="0.25">
      <c r="A30" s="50" t="s">
        <v>65</v>
      </c>
      <c r="B30" s="79">
        <v>1545.8738600000001</v>
      </c>
      <c r="C30" s="79">
        <v>1712.3164099999999</v>
      </c>
      <c r="D30" s="79">
        <v>0.59189000000000003</v>
      </c>
      <c r="E30" s="79">
        <v>0.10352</v>
      </c>
      <c r="F30" s="67">
        <f t="shared" si="0"/>
        <v>-1545.2819700000002</v>
      </c>
      <c r="G30" s="67">
        <f t="shared" si="1"/>
        <v>-1712.21289</v>
      </c>
      <c r="I30" s="30"/>
      <c r="J30" s="30"/>
      <c r="K30" s="56"/>
    </row>
    <row r="31" spans="1:11" x14ac:dyDescent="0.25">
      <c r="A31" s="50" t="s">
        <v>66</v>
      </c>
      <c r="B31" s="79">
        <v>12382.527529999999</v>
      </c>
      <c r="C31" s="79">
        <v>10897.20147</v>
      </c>
      <c r="D31" s="79">
        <v>5303.6132800000005</v>
      </c>
      <c r="E31" s="79">
        <v>12037.09376</v>
      </c>
      <c r="F31" s="67">
        <f t="shared" si="0"/>
        <v>-7078.9142499999989</v>
      </c>
      <c r="G31" s="67">
        <f t="shared" si="1"/>
        <v>1139.8922899999998</v>
      </c>
      <c r="I31" s="30"/>
      <c r="J31" s="30"/>
      <c r="K31" s="56"/>
    </row>
    <row r="32" spans="1:11" x14ac:dyDescent="0.25">
      <c r="A32" s="50" t="s">
        <v>67</v>
      </c>
      <c r="B32" s="79">
        <v>9001.0290000000005</v>
      </c>
      <c r="C32" s="79">
        <v>13211.490689999999</v>
      </c>
      <c r="D32" s="79">
        <v>109.89399</v>
      </c>
      <c r="E32" s="79">
        <v>360.32222999999999</v>
      </c>
      <c r="F32" s="67">
        <f t="shared" si="0"/>
        <v>-8891.13501</v>
      </c>
      <c r="G32" s="67">
        <f t="shared" si="1"/>
        <v>-12851.168459999999</v>
      </c>
      <c r="I32" s="30"/>
      <c r="J32" s="30"/>
      <c r="K32" s="56"/>
    </row>
    <row r="33" spans="1:16" x14ac:dyDescent="0.25">
      <c r="A33" s="50" t="s">
        <v>68</v>
      </c>
      <c r="B33" s="79">
        <v>3208.2867700000002</v>
      </c>
      <c r="C33" s="79">
        <v>2738.24215</v>
      </c>
      <c r="D33" s="79">
        <v>1239.0222699999999</v>
      </c>
      <c r="E33" s="79">
        <v>771.02244999999994</v>
      </c>
      <c r="F33" s="67">
        <f t="shared" si="0"/>
        <v>-1969.2645000000002</v>
      </c>
      <c r="G33" s="67">
        <f t="shared" si="1"/>
        <v>-1967.2197000000001</v>
      </c>
      <c r="I33" s="30"/>
      <c r="J33" s="30"/>
      <c r="K33" s="56"/>
    </row>
    <row r="34" spans="1:16" x14ac:dyDescent="0.25">
      <c r="A34" s="50" t="s">
        <v>69</v>
      </c>
      <c r="B34" s="79">
        <v>6167.5587400000004</v>
      </c>
      <c r="C34" s="79">
        <v>4441.1771100000005</v>
      </c>
      <c r="D34" s="79">
        <v>1815.49927</v>
      </c>
      <c r="E34" s="79">
        <v>948.50245999999993</v>
      </c>
      <c r="F34" s="67">
        <f t="shared" si="0"/>
        <v>-4352.0594700000001</v>
      </c>
      <c r="G34" s="67">
        <f t="shared" si="1"/>
        <v>-3492.6746500000008</v>
      </c>
      <c r="I34" s="30"/>
      <c r="J34" s="30"/>
      <c r="K34" s="56"/>
    </row>
    <row r="35" spans="1:16" x14ac:dyDescent="0.25">
      <c r="A35" s="49" t="s">
        <v>70</v>
      </c>
      <c r="B35" s="80">
        <v>141929.74580999999</v>
      </c>
      <c r="C35" s="80">
        <v>147531.75806999998</v>
      </c>
      <c r="D35" s="80">
        <v>38091.138759999994</v>
      </c>
      <c r="E35" s="80">
        <v>32984.919849999998</v>
      </c>
      <c r="F35" s="66">
        <f t="shared" si="0"/>
        <v>-103838.60704999999</v>
      </c>
      <c r="G35" s="66">
        <f t="shared" si="1"/>
        <v>-114546.83821999998</v>
      </c>
      <c r="I35" s="30"/>
      <c r="J35" s="30"/>
      <c r="K35" s="56"/>
      <c r="P35" s="30"/>
    </row>
    <row r="36" spans="1:16" x14ac:dyDescent="0.25">
      <c r="A36" s="50" t="s">
        <v>71</v>
      </c>
      <c r="B36" s="79">
        <v>8780.1775799999996</v>
      </c>
      <c r="C36" s="79">
        <v>9100.9883499999996</v>
      </c>
      <c r="D36" s="79">
        <v>2570.8903399999999</v>
      </c>
      <c r="E36" s="79">
        <v>2544.4196400000001</v>
      </c>
      <c r="F36" s="67">
        <f t="shared" si="0"/>
        <v>-6209.2872399999997</v>
      </c>
      <c r="G36" s="67">
        <f t="shared" si="1"/>
        <v>-6556.5687099999996</v>
      </c>
      <c r="I36" s="30"/>
      <c r="J36" s="30"/>
      <c r="K36" s="56"/>
    </row>
    <row r="37" spans="1:16" x14ac:dyDescent="0.25">
      <c r="A37" s="50" t="s">
        <v>72</v>
      </c>
      <c r="B37" s="79">
        <v>32843.311750000001</v>
      </c>
      <c r="C37" s="79">
        <v>33193.959569999999</v>
      </c>
      <c r="D37" s="79">
        <v>9128.325429999999</v>
      </c>
      <c r="E37" s="79">
        <v>4615.6366100000005</v>
      </c>
      <c r="F37" s="67">
        <f t="shared" si="0"/>
        <v>-23714.986320000004</v>
      </c>
      <c r="G37" s="67">
        <f t="shared" si="1"/>
        <v>-28578.322959999998</v>
      </c>
      <c r="I37" s="30"/>
      <c r="J37" s="30"/>
      <c r="K37" s="56"/>
    </row>
    <row r="38" spans="1:16" x14ac:dyDescent="0.25">
      <c r="A38" s="50" t="s">
        <v>73</v>
      </c>
      <c r="B38" s="79">
        <v>255.86879999999999</v>
      </c>
      <c r="C38" s="79">
        <v>52.954239999999999</v>
      </c>
      <c r="D38" s="79">
        <v>0</v>
      </c>
      <c r="E38" s="79">
        <v>0</v>
      </c>
      <c r="F38" s="67">
        <f t="shared" si="0"/>
        <v>-255.86879999999999</v>
      </c>
      <c r="G38" s="67">
        <f t="shared" si="1"/>
        <v>-52.954239999999999</v>
      </c>
      <c r="I38" s="30"/>
      <c r="J38" s="30"/>
      <c r="K38" s="56"/>
    </row>
    <row r="39" spans="1:16" x14ac:dyDescent="0.25">
      <c r="A39" s="50" t="s">
        <v>74</v>
      </c>
      <c r="B39" s="79">
        <v>5772.1804099999999</v>
      </c>
      <c r="C39" s="79">
        <v>7204.1766900000002</v>
      </c>
      <c r="D39" s="79">
        <v>931.48500999999999</v>
      </c>
      <c r="E39" s="79">
        <v>1086.04575</v>
      </c>
      <c r="F39" s="67">
        <f t="shared" si="0"/>
        <v>-4840.6953999999996</v>
      </c>
      <c r="G39" s="67">
        <f t="shared" si="1"/>
        <v>-6118.13094</v>
      </c>
      <c r="I39" s="30"/>
      <c r="J39" s="30"/>
      <c r="K39" s="56"/>
    </row>
    <row r="40" spans="1:16" x14ac:dyDescent="0.25">
      <c r="A40" s="50" t="s">
        <v>75</v>
      </c>
      <c r="B40" s="79">
        <v>93229.366680000006</v>
      </c>
      <c r="C40" s="79">
        <v>96661.878890000007</v>
      </c>
      <c r="D40" s="79">
        <v>22041.831620000001</v>
      </c>
      <c r="E40" s="79">
        <v>20150.510979999999</v>
      </c>
      <c r="F40" s="67">
        <f t="shared" si="0"/>
        <v>-71187.535060000009</v>
      </c>
      <c r="G40" s="67">
        <f t="shared" si="1"/>
        <v>-76511.367910000001</v>
      </c>
      <c r="I40" s="30"/>
      <c r="J40" s="30"/>
      <c r="K40" s="56"/>
    </row>
    <row r="41" spans="1:16" x14ac:dyDescent="0.25">
      <c r="A41" s="50" t="s">
        <v>76</v>
      </c>
      <c r="B41" s="79">
        <v>1048.84059</v>
      </c>
      <c r="C41" s="79">
        <v>1317.80033</v>
      </c>
      <c r="D41" s="79">
        <v>3418.6063599999998</v>
      </c>
      <c r="E41" s="79">
        <v>4588.3068700000003</v>
      </c>
      <c r="F41" s="67">
        <f t="shared" si="0"/>
        <v>2369.76577</v>
      </c>
      <c r="G41" s="67">
        <f t="shared" si="1"/>
        <v>3270.5065400000003</v>
      </c>
      <c r="I41" s="30"/>
      <c r="J41" s="30"/>
      <c r="K41" s="56"/>
    </row>
    <row r="42" spans="1:16" x14ac:dyDescent="0.25">
      <c r="A42" s="49" t="s">
        <v>77</v>
      </c>
      <c r="B42" s="27">
        <f>B5-B6-B35</f>
        <v>132710.08484000002</v>
      </c>
      <c r="C42" s="64">
        <f t="shared" ref="C42:G42" si="2">C5-C6-C35</f>
        <v>134946.19574</v>
      </c>
      <c r="D42" s="64">
        <f t="shared" si="2"/>
        <v>10047.484120000008</v>
      </c>
      <c r="E42" s="64">
        <f t="shared" si="2"/>
        <v>14333.685599999997</v>
      </c>
      <c r="F42" s="64">
        <f t="shared" si="2"/>
        <v>-122662.60072000002</v>
      </c>
      <c r="G42" s="64">
        <f t="shared" si="2"/>
        <v>-120612.51014000003</v>
      </c>
      <c r="I42" s="30"/>
      <c r="J42" s="30"/>
    </row>
    <row r="43" spans="1:16" x14ac:dyDescent="0.25">
      <c r="B43" s="30"/>
      <c r="C43" s="30"/>
      <c r="D43" s="30"/>
      <c r="E43" s="30"/>
      <c r="F43" s="30"/>
      <c r="G43" s="30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G21" sqref="G21"/>
    </sheetView>
  </sheetViews>
  <sheetFormatPr defaultRowHeight="15" x14ac:dyDescent="0.25"/>
  <cols>
    <col min="1" max="1" width="37.7109375" customWidth="1"/>
    <col min="2" max="2" width="12.28515625" customWidth="1"/>
    <col min="3" max="3" width="11.42578125" customWidth="1"/>
    <col min="4" max="4" width="12.42578125" style="55" customWidth="1"/>
    <col min="5" max="6" width="11.140625" bestFit="1" customWidth="1"/>
    <col min="7" max="7" width="12.140625" style="55" customWidth="1"/>
    <col min="9" max="9" width="9.140625" style="88"/>
  </cols>
  <sheetData>
    <row r="1" spans="1:17" x14ac:dyDescent="0.25">
      <c r="A1" s="17" t="s">
        <v>78</v>
      </c>
      <c r="B1" s="33"/>
      <c r="C1" s="34"/>
      <c r="D1" s="81"/>
      <c r="E1" s="34"/>
      <c r="F1" s="34"/>
      <c r="G1" s="81"/>
    </row>
    <row r="2" spans="1:17" x14ac:dyDescent="0.25">
      <c r="A2" s="102" t="s">
        <v>79</v>
      </c>
      <c r="B2" s="98" t="s">
        <v>80</v>
      </c>
      <c r="C2" s="106"/>
      <c r="D2" s="107"/>
      <c r="E2" s="108" t="s">
        <v>81</v>
      </c>
      <c r="F2" s="109"/>
      <c r="G2" s="110"/>
    </row>
    <row r="3" spans="1:17" ht="24" x14ac:dyDescent="0.25">
      <c r="A3" s="103"/>
      <c r="B3" s="111" t="s">
        <v>184</v>
      </c>
      <c r="C3" s="113" t="s">
        <v>185</v>
      </c>
      <c r="D3" s="82" t="s">
        <v>185</v>
      </c>
      <c r="E3" s="111" t="s">
        <v>184</v>
      </c>
      <c r="F3" s="113" t="s">
        <v>185</v>
      </c>
      <c r="G3" s="82" t="s">
        <v>185</v>
      </c>
    </row>
    <row r="4" spans="1:17" ht="24" x14ac:dyDescent="0.25">
      <c r="A4" s="104"/>
      <c r="B4" s="112"/>
      <c r="C4" s="114"/>
      <c r="D4" s="83" t="s">
        <v>184</v>
      </c>
      <c r="E4" s="112"/>
      <c r="F4" s="114"/>
      <c r="G4" s="83" t="s">
        <v>184</v>
      </c>
    </row>
    <row r="5" spans="1:17" x14ac:dyDescent="0.25">
      <c r="A5" s="37"/>
      <c r="B5" s="38" t="s">
        <v>23</v>
      </c>
      <c r="C5" s="38" t="s">
        <v>23</v>
      </c>
      <c r="D5" s="84" t="s">
        <v>82</v>
      </c>
      <c r="E5" s="38" t="s">
        <v>23</v>
      </c>
      <c r="F5" s="38" t="s">
        <v>23</v>
      </c>
      <c r="G5" s="85" t="s">
        <v>82</v>
      </c>
      <c r="J5" s="15"/>
    </row>
    <row r="6" spans="1:17" x14ac:dyDescent="0.25">
      <c r="A6" s="31" t="s">
        <v>83</v>
      </c>
      <c r="B6" s="40">
        <f>B7+B18+B21+B31+B36+B40+B50+B60+B70+B79</f>
        <v>523834.95356000005</v>
      </c>
      <c r="C6" s="68">
        <f>C7+C18+C21+C31+C36+C40+C50+C60+C70+C79</f>
        <v>535834.21678999998</v>
      </c>
      <c r="D6" s="71">
        <f>C6/B6*100</f>
        <v>102.29065722866572</v>
      </c>
      <c r="E6" s="68">
        <f t="shared" ref="E6:F6" si="0">E7+E18+E21+E31+E36+E40+E50+E60+E70+E79</f>
        <v>93685.362139999997</v>
      </c>
      <c r="F6" s="68">
        <f t="shared" si="0"/>
        <v>88450.756830000013</v>
      </c>
      <c r="G6" s="73">
        <f>F6/E6*100</f>
        <v>94.412568633531478</v>
      </c>
      <c r="I6" s="89"/>
      <c r="J6" s="15"/>
      <c r="K6" s="30"/>
      <c r="L6" s="30"/>
      <c r="M6" s="30"/>
      <c r="N6" s="30"/>
      <c r="O6" s="30"/>
      <c r="P6" s="30"/>
      <c r="Q6" s="30"/>
    </row>
    <row r="7" spans="1:17" x14ac:dyDescent="0.25">
      <c r="A7" s="31" t="s">
        <v>84</v>
      </c>
      <c r="B7" s="68">
        <v>88636.716120000012</v>
      </c>
      <c r="C7" s="68">
        <v>105664.71767</v>
      </c>
      <c r="D7" s="71">
        <f t="shared" ref="D7:D70" si="1">C7/B7*100</f>
        <v>119.21100227466322</v>
      </c>
      <c r="E7" s="68">
        <v>3874.3835199999999</v>
      </c>
      <c r="F7" s="68">
        <v>5229.2986300000002</v>
      </c>
      <c r="G7" s="71">
        <f t="shared" ref="G7:G70" si="2">F7/E7*100</f>
        <v>134.97111483687087</v>
      </c>
      <c r="J7" s="15"/>
      <c r="K7" s="30"/>
      <c r="M7" s="30"/>
    </row>
    <row r="8" spans="1:17" x14ac:dyDescent="0.25">
      <c r="A8" s="32" t="s">
        <v>85</v>
      </c>
      <c r="B8" s="69">
        <v>5470.3091900000009</v>
      </c>
      <c r="C8" s="69">
        <v>6638.8021799999997</v>
      </c>
      <c r="D8" s="72">
        <f t="shared" si="1"/>
        <v>121.36063884900807</v>
      </c>
      <c r="E8" s="69">
        <v>32.232279999999996</v>
      </c>
      <c r="F8" s="69">
        <v>13</v>
      </c>
      <c r="G8" s="72">
        <f t="shared" si="2"/>
        <v>40.332238364769736</v>
      </c>
      <c r="J8" s="15"/>
      <c r="K8" s="30"/>
      <c r="M8" s="30"/>
    </row>
    <row r="9" spans="1:17" x14ac:dyDescent="0.25">
      <c r="A9" s="32" t="s">
        <v>86</v>
      </c>
      <c r="B9" s="69">
        <v>21858.794300000001</v>
      </c>
      <c r="C9" s="69">
        <v>26982.628929999999</v>
      </c>
      <c r="D9" s="72">
        <f t="shared" si="1"/>
        <v>123.44060957653093</v>
      </c>
      <c r="E9" s="69">
        <v>2285.85187</v>
      </c>
      <c r="F9" s="69">
        <v>3244.9655499999999</v>
      </c>
      <c r="G9" s="72">
        <f t="shared" si="2"/>
        <v>141.95869787485398</v>
      </c>
      <c r="J9" s="15"/>
      <c r="K9" s="30"/>
      <c r="M9" s="30"/>
    </row>
    <row r="10" spans="1:17" x14ac:dyDescent="0.25">
      <c r="A10" s="32" t="s">
        <v>87</v>
      </c>
      <c r="B10" s="69">
        <v>9114.1362899999986</v>
      </c>
      <c r="C10" s="69">
        <v>11553.523939999999</v>
      </c>
      <c r="D10" s="72">
        <f t="shared" si="1"/>
        <v>126.76488009814477</v>
      </c>
      <c r="E10" s="69">
        <v>8.7479899999999997</v>
      </c>
      <c r="F10" s="69">
        <v>20.31794</v>
      </c>
      <c r="G10" s="72">
        <f t="shared" si="2"/>
        <v>232.25838163966807</v>
      </c>
      <c r="J10" s="15"/>
      <c r="K10" s="30"/>
      <c r="M10" s="30"/>
    </row>
    <row r="11" spans="1:17" x14ac:dyDescent="0.25">
      <c r="A11" s="32" t="s">
        <v>88</v>
      </c>
      <c r="B11" s="69">
        <v>3175.6972999999998</v>
      </c>
      <c r="C11" s="69">
        <v>2755.5132999999996</v>
      </c>
      <c r="D11" s="72">
        <f t="shared" si="1"/>
        <v>86.768764138823926</v>
      </c>
      <c r="E11" s="69">
        <v>0.68370000000000009</v>
      </c>
      <c r="F11" s="69">
        <v>5.3433199999999994</v>
      </c>
      <c r="G11" s="70" t="s">
        <v>94</v>
      </c>
      <c r="J11" s="15"/>
      <c r="K11" s="30"/>
      <c r="M11" s="30"/>
    </row>
    <row r="12" spans="1:17" x14ac:dyDescent="0.25">
      <c r="A12" s="32" t="s">
        <v>89</v>
      </c>
      <c r="B12" s="69">
        <v>13161.19183</v>
      </c>
      <c r="C12" s="69">
        <v>15744.639509999999</v>
      </c>
      <c r="D12" s="72">
        <f t="shared" si="1"/>
        <v>119.62928368015436</v>
      </c>
      <c r="E12" s="69">
        <v>87.869230000000002</v>
      </c>
      <c r="F12" s="69">
        <v>96.043220000000005</v>
      </c>
      <c r="G12" s="72">
        <f t="shared" si="2"/>
        <v>109.30244865011336</v>
      </c>
      <c r="J12" s="15"/>
      <c r="K12" s="30"/>
      <c r="M12" s="30"/>
    </row>
    <row r="13" spans="1:17" x14ac:dyDescent="0.25">
      <c r="A13" s="32" t="s">
        <v>90</v>
      </c>
      <c r="B13" s="69">
        <v>14466.60346</v>
      </c>
      <c r="C13" s="69">
        <v>16810.091789999999</v>
      </c>
      <c r="D13" s="72">
        <f t="shared" si="1"/>
        <v>116.19929886430991</v>
      </c>
      <c r="E13" s="69">
        <v>435.12511999999998</v>
      </c>
      <c r="F13" s="69">
        <v>866.76048000000003</v>
      </c>
      <c r="G13" s="72">
        <f t="shared" si="2"/>
        <v>199.19798700658791</v>
      </c>
      <c r="J13" s="15"/>
      <c r="K13" s="30"/>
      <c r="M13" s="30"/>
    </row>
    <row r="14" spans="1:17" x14ac:dyDescent="0.25">
      <c r="A14" s="32" t="s">
        <v>91</v>
      </c>
      <c r="B14" s="69">
        <v>1840.69973</v>
      </c>
      <c r="C14" s="69">
        <v>2689.5868399999999</v>
      </c>
      <c r="D14" s="72">
        <f t="shared" si="1"/>
        <v>146.1176310380618</v>
      </c>
      <c r="E14" s="69">
        <v>15.279129999999999</v>
      </c>
      <c r="F14" s="69">
        <v>25.470020000000002</v>
      </c>
      <c r="G14" s="72">
        <f t="shared" si="2"/>
        <v>166.69810388418716</v>
      </c>
      <c r="J14" s="15"/>
      <c r="K14" s="30"/>
      <c r="M14" s="30"/>
    </row>
    <row r="15" spans="1:17" x14ac:dyDescent="0.25">
      <c r="A15" s="32" t="s">
        <v>92</v>
      </c>
      <c r="B15" s="69">
        <v>7075.8019800000002</v>
      </c>
      <c r="C15" s="69">
        <v>7514.4486399999996</v>
      </c>
      <c r="D15" s="72">
        <f t="shared" si="1"/>
        <v>106.1992500813314</v>
      </c>
      <c r="E15" s="69">
        <v>421.82213999999999</v>
      </c>
      <c r="F15" s="69">
        <v>498.14121999999998</v>
      </c>
      <c r="G15" s="72">
        <f t="shared" si="2"/>
        <v>118.09271556964742</v>
      </c>
      <c r="J15" s="15"/>
      <c r="K15" s="30"/>
      <c r="M15" s="30"/>
    </row>
    <row r="16" spans="1:17" x14ac:dyDescent="0.25">
      <c r="A16" s="32" t="s">
        <v>93</v>
      </c>
      <c r="B16" s="69">
        <v>4037.6914300000003</v>
      </c>
      <c r="C16" s="69">
        <v>4658.1708699999999</v>
      </c>
      <c r="D16" s="72">
        <f t="shared" si="1"/>
        <v>115.36718322231967</v>
      </c>
      <c r="E16" s="69">
        <v>473.99029999999999</v>
      </c>
      <c r="F16" s="69">
        <v>440.2362</v>
      </c>
      <c r="G16" s="72">
        <f t="shared" si="2"/>
        <v>92.878736126034639</v>
      </c>
      <c r="J16" s="15"/>
      <c r="K16" s="30"/>
      <c r="M16" s="30"/>
    </row>
    <row r="17" spans="1:13" x14ac:dyDescent="0.25">
      <c r="A17" s="32" t="s">
        <v>95</v>
      </c>
      <c r="B17" s="69">
        <v>8435.79061</v>
      </c>
      <c r="C17" s="69">
        <v>10317.311669999999</v>
      </c>
      <c r="D17" s="72">
        <f t="shared" si="1"/>
        <v>122.30402752967335</v>
      </c>
      <c r="E17" s="69">
        <v>112.78175999999999</v>
      </c>
      <c r="F17" s="69">
        <v>19.020679999999999</v>
      </c>
      <c r="G17" s="72">
        <f t="shared" si="2"/>
        <v>16.865032076108761</v>
      </c>
      <c r="J17" s="15"/>
      <c r="K17" s="30"/>
      <c r="M17" s="30"/>
    </row>
    <row r="18" spans="1:13" x14ac:dyDescent="0.25">
      <c r="A18" s="31" t="s">
        <v>96</v>
      </c>
      <c r="B18" s="68">
        <v>14104.37645</v>
      </c>
      <c r="C18" s="68">
        <v>14162.66756</v>
      </c>
      <c r="D18" s="71">
        <f t="shared" si="1"/>
        <v>100.41328384992163</v>
      </c>
      <c r="E18" s="68">
        <v>2861.6609100000001</v>
      </c>
      <c r="F18" s="68">
        <v>2993.8474799999999</v>
      </c>
      <c r="G18" s="71">
        <f t="shared" si="2"/>
        <v>104.61922548328759</v>
      </c>
      <c r="J18" s="15"/>
      <c r="K18" s="30"/>
      <c r="M18" s="30"/>
    </row>
    <row r="19" spans="1:13" x14ac:dyDescent="0.25">
      <c r="A19" s="43" t="s">
        <v>97</v>
      </c>
      <c r="B19" s="69">
        <v>11746.359390000001</v>
      </c>
      <c r="C19" s="69">
        <v>11585.002119999999</v>
      </c>
      <c r="D19" s="72">
        <f t="shared" si="1"/>
        <v>98.626321018771407</v>
      </c>
      <c r="E19" s="69">
        <v>2176.799</v>
      </c>
      <c r="F19" s="69">
        <v>2261.0991200000003</v>
      </c>
      <c r="G19" s="72">
        <f t="shared" si="2"/>
        <v>103.87266440309833</v>
      </c>
      <c r="J19" s="15"/>
      <c r="K19" s="30"/>
      <c r="M19" s="30"/>
    </row>
    <row r="20" spans="1:13" x14ac:dyDescent="0.25">
      <c r="A20" s="43" t="s">
        <v>98</v>
      </c>
      <c r="B20" s="69">
        <v>2358.0170600000001</v>
      </c>
      <c r="C20" s="69">
        <v>2577.6654399999998</v>
      </c>
      <c r="D20" s="72">
        <f t="shared" si="1"/>
        <v>109.31496144476579</v>
      </c>
      <c r="E20" s="69">
        <v>684.86191000000008</v>
      </c>
      <c r="F20" s="69">
        <v>732.74835999999993</v>
      </c>
      <c r="G20" s="72">
        <f t="shared" si="2"/>
        <v>106.99213218033981</v>
      </c>
      <c r="J20" s="15"/>
      <c r="K20" s="30"/>
      <c r="M20" s="30"/>
    </row>
    <row r="21" spans="1:13" x14ac:dyDescent="0.25">
      <c r="A21" s="31" t="s">
        <v>99</v>
      </c>
      <c r="B21" s="68">
        <v>11026.622650000001</v>
      </c>
      <c r="C21" s="68">
        <v>10387.59303</v>
      </c>
      <c r="D21" s="71">
        <f t="shared" si="1"/>
        <v>94.204665922797304</v>
      </c>
      <c r="E21" s="68">
        <v>18018.052829999997</v>
      </c>
      <c r="F21" s="68">
        <v>19564.9241</v>
      </c>
      <c r="G21" s="71">
        <f t="shared" si="2"/>
        <v>108.58511896149214</v>
      </c>
      <c r="J21" s="15"/>
      <c r="K21" s="30"/>
      <c r="M21" s="30"/>
    </row>
    <row r="22" spans="1:13" x14ac:dyDescent="0.25">
      <c r="A22" s="43" t="s">
        <v>100</v>
      </c>
      <c r="B22" s="69">
        <v>0.55637000000000003</v>
      </c>
      <c r="C22" s="69">
        <v>0</v>
      </c>
      <c r="D22" s="86">
        <v>0</v>
      </c>
      <c r="E22" s="69">
        <v>455.52</v>
      </c>
      <c r="F22" s="69">
        <v>571.35340000000008</v>
      </c>
      <c r="G22" s="72">
        <f t="shared" si="2"/>
        <v>125.42882859149984</v>
      </c>
      <c r="J22" s="15"/>
      <c r="K22" s="30"/>
      <c r="M22" s="30"/>
    </row>
    <row r="23" spans="1:13" x14ac:dyDescent="0.25">
      <c r="A23" s="43" t="s">
        <v>101</v>
      </c>
      <c r="B23" s="69">
        <v>291.54171000000002</v>
      </c>
      <c r="C23" s="69">
        <v>531.32981000000007</v>
      </c>
      <c r="D23" s="72">
        <f t="shared" si="1"/>
        <v>182.24829990878493</v>
      </c>
      <c r="E23" s="69">
        <v>0</v>
      </c>
      <c r="F23" s="69">
        <v>3.5</v>
      </c>
      <c r="G23" s="86">
        <v>0</v>
      </c>
      <c r="J23" s="15"/>
      <c r="K23" s="30"/>
      <c r="M23" s="30"/>
    </row>
    <row r="24" spans="1:13" x14ac:dyDescent="0.25">
      <c r="A24" s="43" t="s">
        <v>102</v>
      </c>
      <c r="B24" s="69">
        <v>12.8796</v>
      </c>
      <c r="C24" s="69">
        <v>31.823970000000003</v>
      </c>
      <c r="D24" s="72">
        <f t="shared" si="1"/>
        <v>247.08818596850836</v>
      </c>
      <c r="E24" s="69">
        <v>3.0070000000000001</v>
      </c>
      <c r="F24" s="69">
        <v>7.9000000000000001E-2</v>
      </c>
      <c r="G24" s="72">
        <f t="shared" si="2"/>
        <v>2.6272031925507147</v>
      </c>
      <c r="J24" s="15"/>
      <c r="K24" s="30"/>
      <c r="M24" s="30"/>
    </row>
    <row r="25" spans="1:13" x14ac:dyDescent="0.25">
      <c r="A25" s="43" t="s">
        <v>103</v>
      </c>
      <c r="B25" s="69">
        <v>1078.99954</v>
      </c>
      <c r="C25" s="69">
        <v>1505.9700800000001</v>
      </c>
      <c r="D25" s="72">
        <f t="shared" si="1"/>
        <v>139.5709658967973</v>
      </c>
      <c r="E25" s="69">
        <v>4669.87878</v>
      </c>
      <c r="F25" s="69">
        <v>5559.0986600000006</v>
      </c>
      <c r="G25" s="72">
        <f t="shared" si="2"/>
        <v>119.04160518701946</v>
      </c>
      <c r="J25" s="15"/>
      <c r="K25" s="30"/>
      <c r="M25" s="30"/>
    </row>
    <row r="26" spans="1:13" x14ac:dyDescent="0.25">
      <c r="A26" s="43" t="s">
        <v>104</v>
      </c>
      <c r="B26" s="69">
        <v>10.658700000000001</v>
      </c>
      <c r="C26" s="69">
        <v>21.868500000000001</v>
      </c>
      <c r="D26" s="72">
        <f t="shared" si="1"/>
        <v>205.17042416054488</v>
      </c>
      <c r="E26" s="69">
        <v>270.0335</v>
      </c>
      <c r="F26" s="69">
        <v>154.39898000000002</v>
      </c>
      <c r="G26" s="72">
        <f t="shared" si="2"/>
        <v>57.177713135592448</v>
      </c>
      <c r="J26" s="15"/>
      <c r="K26" s="30"/>
      <c r="M26" s="30"/>
    </row>
    <row r="27" spans="1:13" x14ac:dyDescent="0.25">
      <c r="A27" s="43" t="s">
        <v>105</v>
      </c>
      <c r="B27" s="69">
        <v>131.62299999999999</v>
      </c>
      <c r="C27" s="69">
        <v>39.469019999999993</v>
      </c>
      <c r="D27" s="72">
        <f t="shared" si="1"/>
        <v>29.986415748007566</v>
      </c>
      <c r="E27" s="69">
        <v>4.1994999999999996</v>
      </c>
      <c r="F27" s="69">
        <v>2.1949999999999998</v>
      </c>
      <c r="G27" s="72">
        <f t="shared" si="2"/>
        <v>52.268127157995004</v>
      </c>
      <c r="I27" s="74"/>
      <c r="J27" s="15"/>
      <c r="K27" s="30"/>
      <c r="M27" s="30"/>
    </row>
    <row r="28" spans="1:13" x14ac:dyDescent="0.25">
      <c r="A28" s="43" t="s">
        <v>106</v>
      </c>
      <c r="B28" s="69">
        <v>651.02118999999993</v>
      </c>
      <c r="C28" s="69">
        <v>936.58163000000002</v>
      </c>
      <c r="D28" s="72">
        <f t="shared" si="1"/>
        <v>143.86346318466227</v>
      </c>
      <c r="E28" s="69">
        <v>323.24601000000001</v>
      </c>
      <c r="F28" s="69">
        <v>272.21512000000001</v>
      </c>
      <c r="G28" s="72">
        <f t="shared" si="2"/>
        <v>84.212986882653254</v>
      </c>
      <c r="J28" s="15"/>
      <c r="K28" s="30"/>
      <c r="M28" s="30"/>
    </row>
    <row r="29" spans="1:13" x14ac:dyDescent="0.25">
      <c r="A29" s="43" t="s">
        <v>107</v>
      </c>
      <c r="B29" s="69">
        <v>6451.5250900000001</v>
      </c>
      <c r="C29" s="69">
        <v>4996.6943799999999</v>
      </c>
      <c r="D29" s="72">
        <f t="shared" si="1"/>
        <v>77.449817063332532</v>
      </c>
      <c r="E29" s="69">
        <v>12205.94707</v>
      </c>
      <c r="F29" s="69">
        <v>12841.72229</v>
      </c>
      <c r="G29" s="72">
        <f t="shared" si="2"/>
        <v>105.2087332212231</v>
      </c>
      <c r="J29" s="15"/>
      <c r="K29" s="30"/>
      <c r="M29" s="30"/>
    </row>
    <row r="30" spans="1:13" x14ac:dyDescent="0.25">
      <c r="A30" s="43" t="s">
        <v>108</v>
      </c>
      <c r="B30" s="69">
        <v>2397.81745</v>
      </c>
      <c r="C30" s="69">
        <v>2323.8556400000002</v>
      </c>
      <c r="D30" s="72">
        <f t="shared" si="1"/>
        <v>96.915452842333778</v>
      </c>
      <c r="E30" s="69">
        <v>86.220969999999994</v>
      </c>
      <c r="F30" s="69">
        <v>160.36165</v>
      </c>
      <c r="G30" s="72">
        <f t="shared" si="2"/>
        <v>185.98915089913743</v>
      </c>
      <c r="J30" s="15"/>
      <c r="K30" s="30"/>
      <c r="M30" s="30"/>
    </row>
    <row r="31" spans="1:13" x14ac:dyDescent="0.25">
      <c r="A31" s="31" t="s">
        <v>109</v>
      </c>
      <c r="B31" s="68">
        <v>48886.395299999996</v>
      </c>
      <c r="C31" s="68">
        <v>45430.936990000002</v>
      </c>
      <c r="D31" s="71">
        <f t="shared" si="1"/>
        <v>92.931656570718786</v>
      </c>
      <c r="E31" s="68">
        <v>25320.258570000002</v>
      </c>
      <c r="F31" s="68">
        <v>22183.66114</v>
      </c>
      <c r="G31" s="71">
        <f t="shared" si="2"/>
        <v>87.612300951316854</v>
      </c>
      <c r="I31" s="90"/>
      <c r="J31" s="15"/>
      <c r="K31" s="30"/>
      <c r="M31" s="30"/>
    </row>
    <row r="32" spans="1:13" x14ac:dyDescent="0.25">
      <c r="A32" s="43" t="s">
        <v>110</v>
      </c>
      <c r="B32" s="69">
        <v>231.86364</v>
      </c>
      <c r="C32" s="69">
        <v>241.14248000000001</v>
      </c>
      <c r="D32" s="72">
        <f t="shared" si="1"/>
        <v>104.00185212308406</v>
      </c>
      <c r="E32" s="69">
        <v>1409.72487</v>
      </c>
      <c r="F32" s="69">
        <v>1290.04224</v>
      </c>
      <c r="G32" s="72">
        <f t="shared" si="2"/>
        <v>91.510213620619467</v>
      </c>
      <c r="J32" s="15"/>
      <c r="K32" s="30"/>
      <c r="M32" s="30"/>
    </row>
    <row r="33" spans="1:13" x14ac:dyDescent="0.25">
      <c r="A33" s="43" t="s">
        <v>111</v>
      </c>
      <c r="B33" s="69">
        <v>31215.980469999999</v>
      </c>
      <c r="C33" s="69">
        <v>34667.058020000004</v>
      </c>
      <c r="D33" s="72">
        <f t="shared" si="1"/>
        <v>111.05548343521245</v>
      </c>
      <c r="E33" s="69">
        <v>2679.28386</v>
      </c>
      <c r="F33" s="69">
        <v>2780.6785</v>
      </c>
      <c r="G33" s="72">
        <f t="shared" si="2"/>
        <v>103.78439334158493</v>
      </c>
      <c r="J33" s="15"/>
      <c r="K33" s="30"/>
      <c r="M33" s="30"/>
    </row>
    <row r="34" spans="1:13" x14ac:dyDescent="0.25">
      <c r="A34" s="43" t="s">
        <v>112</v>
      </c>
      <c r="B34" s="69">
        <v>2147.84058</v>
      </c>
      <c r="C34" s="69">
        <v>2272.38105</v>
      </c>
      <c r="D34" s="72">
        <f t="shared" si="1"/>
        <v>105.79840380890839</v>
      </c>
      <c r="E34" s="69">
        <v>0</v>
      </c>
      <c r="F34" s="69">
        <v>0</v>
      </c>
      <c r="G34" s="86">
        <v>0</v>
      </c>
      <c r="J34" s="15"/>
      <c r="K34" s="30"/>
      <c r="M34" s="30"/>
    </row>
    <row r="35" spans="1:13" x14ac:dyDescent="0.25">
      <c r="A35" s="43" t="s">
        <v>113</v>
      </c>
      <c r="B35" s="69">
        <v>15290.71061</v>
      </c>
      <c r="C35" s="69">
        <v>8250.3554400000012</v>
      </c>
      <c r="D35" s="72">
        <f t="shared" si="1"/>
        <v>53.956651528048248</v>
      </c>
      <c r="E35" s="69">
        <v>21231.24984</v>
      </c>
      <c r="F35" s="69">
        <v>18112.940399999999</v>
      </c>
      <c r="G35" s="72">
        <f t="shared" si="2"/>
        <v>85.312643092141201</v>
      </c>
      <c r="I35" s="91"/>
      <c r="J35" s="15"/>
      <c r="K35" s="30"/>
      <c r="M35" s="30"/>
    </row>
    <row r="36" spans="1:13" x14ac:dyDescent="0.25">
      <c r="A36" s="31" t="s">
        <v>114</v>
      </c>
      <c r="B36" s="68">
        <v>1637.31951</v>
      </c>
      <c r="C36" s="68">
        <v>3206.1796300000001</v>
      </c>
      <c r="D36" s="71">
        <f t="shared" si="1"/>
        <v>195.81881303057335</v>
      </c>
      <c r="E36" s="68">
        <v>83.917280000000005</v>
      </c>
      <c r="F36" s="68">
        <v>94.63891000000001</v>
      </c>
      <c r="G36" s="71">
        <f t="shared" si="2"/>
        <v>112.77642697666084</v>
      </c>
      <c r="J36" s="15"/>
      <c r="K36" s="30"/>
      <c r="M36" s="30"/>
    </row>
    <row r="37" spans="1:13" x14ac:dyDescent="0.25">
      <c r="A37" s="43" t="s">
        <v>115</v>
      </c>
      <c r="B37" s="69">
        <v>180.96012999999999</v>
      </c>
      <c r="C37" s="69">
        <v>154.59098999999998</v>
      </c>
      <c r="D37" s="72">
        <f t="shared" si="1"/>
        <v>85.428204544282764</v>
      </c>
      <c r="E37" s="69">
        <v>54.841660000000005</v>
      </c>
      <c r="F37" s="69">
        <v>62.984690000000001</v>
      </c>
      <c r="G37" s="72">
        <f t="shared" si="2"/>
        <v>114.84825586971657</v>
      </c>
      <c r="J37" s="15"/>
      <c r="K37" s="30"/>
      <c r="M37" s="30"/>
    </row>
    <row r="38" spans="1:13" x14ac:dyDescent="0.25">
      <c r="A38" s="43" t="s">
        <v>116</v>
      </c>
      <c r="B38" s="69">
        <v>1433.5066000000002</v>
      </c>
      <c r="C38" s="69">
        <v>3032.5543399999997</v>
      </c>
      <c r="D38" s="72">
        <f t="shared" si="1"/>
        <v>211.54798589696057</v>
      </c>
      <c r="E38" s="69">
        <v>15.429979999999999</v>
      </c>
      <c r="F38" s="69">
        <v>28.108220000000003</v>
      </c>
      <c r="G38" s="72">
        <f t="shared" si="2"/>
        <v>182.16627630107106</v>
      </c>
      <c r="J38" s="15"/>
      <c r="K38" s="30"/>
      <c r="M38" s="30"/>
    </row>
    <row r="39" spans="1:13" x14ac:dyDescent="0.25">
      <c r="A39" s="43" t="s">
        <v>117</v>
      </c>
      <c r="B39" s="69">
        <v>22.852779999999999</v>
      </c>
      <c r="C39" s="69">
        <v>19.034299999999998</v>
      </c>
      <c r="D39" s="72">
        <f t="shared" si="1"/>
        <v>83.290960662116376</v>
      </c>
      <c r="E39" s="69">
        <v>13.64564</v>
      </c>
      <c r="F39" s="69">
        <v>3.5459999999999998</v>
      </c>
      <c r="G39" s="72">
        <f t="shared" si="2"/>
        <v>25.986322371101682</v>
      </c>
      <c r="J39" s="15"/>
      <c r="K39" s="30"/>
      <c r="M39" s="30"/>
    </row>
    <row r="40" spans="1:13" x14ac:dyDescent="0.25">
      <c r="A40" s="31" t="s">
        <v>118</v>
      </c>
      <c r="B40" s="68">
        <v>59226.407079999997</v>
      </c>
      <c r="C40" s="68">
        <v>66962.118319999994</v>
      </c>
      <c r="D40" s="71">
        <f t="shared" si="1"/>
        <v>113.06125362214019</v>
      </c>
      <c r="E40" s="68">
        <v>6397.0655700000007</v>
      </c>
      <c r="F40" s="68">
        <v>4531.8347300000005</v>
      </c>
      <c r="G40" s="71">
        <f t="shared" si="2"/>
        <v>70.842399228369956</v>
      </c>
      <c r="J40" s="15"/>
      <c r="K40" s="30"/>
      <c r="M40" s="30"/>
    </row>
    <row r="41" spans="1:13" x14ac:dyDescent="0.25">
      <c r="A41" s="43" t="s">
        <v>119</v>
      </c>
      <c r="B41" s="69">
        <v>505.68013000000002</v>
      </c>
      <c r="C41" s="69">
        <v>313.34515000000005</v>
      </c>
      <c r="D41" s="72">
        <f t="shared" si="1"/>
        <v>61.965090461434592</v>
      </c>
      <c r="E41" s="69">
        <v>0.18671000000000001</v>
      </c>
      <c r="F41" s="69">
        <v>9.7935999999999996</v>
      </c>
      <c r="G41" s="70" t="s">
        <v>94</v>
      </c>
      <c r="J41" s="15"/>
      <c r="K41" s="30"/>
      <c r="M41" s="30"/>
    </row>
    <row r="42" spans="1:13" x14ac:dyDescent="0.25">
      <c r="A42" s="43" t="s">
        <v>120</v>
      </c>
      <c r="B42" s="69">
        <v>765.92966000000001</v>
      </c>
      <c r="C42" s="69">
        <v>893.96251000000007</v>
      </c>
      <c r="D42" s="72">
        <f t="shared" si="1"/>
        <v>116.7160062713853</v>
      </c>
      <c r="E42" s="69">
        <v>296.35660999999999</v>
      </c>
      <c r="F42" s="69">
        <v>182.23978</v>
      </c>
      <c r="G42" s="72">
        <f t="shared" si="2"/>
        <v>61.493408228687727</v>
      </c>
      <c r="J42" s="15"/>
      <c r="K42" s="30"/>
      <c r="M42" s="30"/>
    </row>
    <row r="43" spans="1:13" x14ac:dyDescent="0.25">
      <c r="A43" s="43" t="s">
        <v>121</v>
      </c>
      <c r="B43" s="69">
        <v>6108.3787999999995</v>
      </c>
      <c r="C43" s="69">
        <v>6200.9935700000005</v>
      </c>
      <c r="D43" s="72">
        <f t="shared" si="1"/>
        <v>101.51619231603648</v>
      </c>
      <c r="E43" s="69">
        <v>9.7612299999999994</v>
      </c>
      <c r="F43" s="69">
        <v>16.62312</v>
      </c>
      <c r="G43" s="72">
        <f t="shared" si="2"/>
        <v>170.29739080013485</v>
      </c>
      <c r="J43" s="15"/>
      <c r="K43" s="30"/>
      <c r="M43" s="30"/>
    </row>
    <row r="44" spans="1:13" x14ac:dyDescent="0.25">
      <c r="A44" s="43" t="s">
        <v>122</v>
      </c>
      <c r="B44" s="69">
        <v>24462.89069</v>
      </c>
      <c r="C44" s="69">
        <v>32054.948280000001</v>
      </c>
      <c r="D44" s="72">
        <f t="shared" si="1"/>
        <v>131.03499781039162</v>
      </c>
      <c r="E44" s="69">
        <v>4712.8391600000004</v>
      </c>
      <c r="F44" s="69">
        <v>3081.8103300000002</v>
      </c>
      <c r="G44" s="72">
        <f t="shared" si="2"/>
        <v>65.391799409509233</v>
      </c>
      <c r="J44" s="15"/>
      <c r="K44" s="30"/>
      <c r="M44" s="30"/>
    </row>
    <row r="45" spans="1:13" x14ac:dyDescent="0.25">
      <c r="A45" s="43" t="s">
        <v>123</v>
      </c>
      <c r="B45" s="69">
        <v>10779.50073</v>
      </c>
      <c r="C45" s="69">
        <v>11877.29623</v>
      </c>
      <c r="D45" s="72">
        <f t="shared" si="1"/>
        <v>110.18410339678135</v>
      </c>
      <c r="E45" s="69">
        <v>728.68932999999993</v>
      </c>
      <c r="F45" s="69">
        <v>580.55290000000002</v>
      </c>
      <c r="G45" s="72">
        <f t="shared" si="2"/>
        <v>79.670838600038252</v>
      </c>
      <c r="J45" s="15"/>
      <c r="K45" s="30"/>
      <c r="M45" s="30"/>
    </row>
    <row r="46" spans="1:13" x14ac:dyDescent="0.25">
      <c r="A46" s="43" t="s">
        <v>124</v>
      </c>
      <c r="B46" s="69">
        <v>1047.8531</v>
      </c>
      <c r="C46" s="69">
        <v>1219.6513799999998</v>
      </c>
      <c r="D46" s="72">
        <f t="shared" si="1"/>
        <v>116.39526380176761</v>
      </c>
      <c r="E46" s="69">
        <v>0</v>
      </c>
      <c r="F46" s="69">
        <v>2.6916500000000001</v>
      </c>
      <c r="G46" s="86">
        <v>0</v>
      </c>
      <c r="J46" s="15"/>
      <c r="K46" s="30"/>
      <c r="M46" s="30"/>
    </row>
    <row r="47" spans="1:13" x14ac:dyDescent="0.25">
      <c r="A47" s="43" t="s">
        <v>125</v>
      </c>
      <c r="B47" s="69">
        <v>741.91826000000003</v>
      </c>
      <c r="C47" s="69">
        <v>1036.90949</v>
      </c>
      <c r="D47" s="72">
        <f t="shared" si="1"/>
        <v>139.76061055566959</v>
      </c>
      <c r="E47" s="69">
        <v>26.913340000000002</v>
      </c>
      <c r="F47" s="69">
        <v>21.901619999999998</v>
      </c>
      <c r="G47" s="72">
        <f t="shared" si="2"/>
        <v>81.37830533111088</v>
      </c>
      <c r="J47" s="15"/>
      <c r="K47" s="30"/>
      <c r="M47" s="30"/>
    </row>
    <row r="48" spans="1:13" x14ac:dyDescent="0.25">
      <c r="A48" s="43" t="s">
        <v>126</v>
      </c>
      <c r="B48" s="69">
        <v>8006.7883200000006</v>
      </c>
      <c r="C48" s="69">
        <v>7118.7830300000005</v>
      </c>
      <c r="D48" s="72">
        <f t="shared" si="1"/>
        <v>88.909344739614653</v>
      </c>
      <c r="E48" s="69">
        <v>194.98218</v>
      </c>
      <c r="F48" s="69">
        <v>317.9932</v>
      </c>
      <c r="G48" s="72">
        <f t="shared" si="2"/>
        <v>163.08833966262966</v>
      </c>
      <c r="J48" s="15"/>
      <c r="K48" s="30"/>
      <c r="M48" s="30"/>
    </row>
    <row r="49" spans="1:13" x14ac:dyDescent="0.25">
      <c r="A49" s="43" t="s">
        <v>127</v>
      </c>
      <c r="B49" s="69">
        <v>6807.4673899999998</v>
      </c>
      <c r="C49" s="69">
        <v>6246.2286799999993</v>
      </c>
      <c r="D49" s="72">
        <f t="shared" si="1"/>
        <v>91.755543172715804</v>
      </c>
      <c r="E49" s="69">
        <v>427.33701000000002</v>
      </c>
      <c r="F49" s="69">
        <v>318.22853000000003</v>
      </c>
      <c r="G49" s="72">
        <f t="shared" si="2"/>
        <v>74.467814056170795</v>
      </c>
      <c r="J49" s="15"/>
      <c r="K49" s="30"/>
      <c r="M49" s="30"/>
    </row>
    <row r="50" spans="1:13" x14ac:dyDescent="0.25">
      <c r="A50" s="31" t="s">
        <v>128</v>
      </c>
      <c r="B50" s="68">
        <v>97217.706489999997</v>
      </c>
      <c r="C50" s="68">
        <v>93027.701119999998</v>
      </c>
      <c r="D50" s="71">
        <f t="shared" si="1"/>
        <v>95.690080005712758</v>
      </c>
      <c r="E50" s="68">
        <v>25921.716270000001</v>
      </c>
      <c r="F50" s="68">
        <v>21356.819670000001</v>
      </c>
      <c r="G50" s="71">
        <f t="shared" si="2"/>
        <v>82.389682255402604</v>
      </c>
      <c r="J50" s="15"/>
      <c r="K50" s="30"/>
      <c r="M50" s="30"/>
    </row>
    <row r="51" spans="1:13" x14ac:dyDescent="0.25">
      <c r="A51" s="43" t="s">
        <v>129</v>
      </c>
      <c r="B51" s="69">
        <v>40.899050000000003</v>
      </c>
      <c r="C51" s="69">
        <v>33.421759999999999</v>
      </c>
      <c r="D51" s="72">
        <f t="shared" si="1"/>
        <v>81.717692709243849</v>
      </c>
      <c r="E51" s="69">
        <v>0</v>
      </c>
      <c r="F51" s="69">
        <v>0</v>
      </c>
      <c r="G51" s="86">
        <v>0</v>
      </c>
      <c r="J51" s="15"/>
      <c r="K51" s="30"/>
      <c r="M51" s="30"/>
    </row>
    <row r="52" spans="1:13" x14ac:dyDescent="0.25">
      <c r="A52" s="43" t="s">
        <v>130</v>
      </c>
      <c r="B52" s="69">
        <v>4637.2572499999997</v>
      </c>
      <c r="C52" s="69">
        <v>4538.4166399999995</v>
      </c>
      <c r="D52" s="72">
        <f t="shared" si="1"/>
        <v>97.868554521101885</v>
      </c>
      <c r="E52" s="69">
        <v>32.560810000000004</v>
      </c>
      <c r="F52" s="69">
        <v>4.7287400000000002</v>
      </c>
      <c r="G52" s="72">
        <f t="shared" si="2"/>
        <v>14.522795962385457</v>
      </c>
      <c r="J52" s="15"/>
      <c r="K52" s="30"/>
      <c r="M52" s="30"/>
    </row>
    <row r="53" spans="1:13" x14ac:dyDescent="0.25">
      <c r="A53" s="43" t="s">
        <v>131</v>
      </c>
      <c r="B53" s="69">
        <v>6045.8860500000001</v>
      </c>
      <c r="C53" s="69">
        <v>6997.7487799999999</v>
      </c>
      <c r="D53" s="72">
        <f t="shared" si="1"/>
        <v>115.74397403669228</v>
      </c>
      <c r="E53" s="69">
        <v>436.55065999999999</v>
      </c>
      <c r="F53" s="69">
        <v>350.60303999999996</v>
      </c>
      <c r="G53" s="72">
        <f t="shared" si="2"/>
        <v>80.312108564902857</v>
      </c>
      <c r="J53" s="15"/>
      <c r="K53" s="30"/>
      <c r="M53" s="30"/>
    </row>
    <row r="54" spans="1:13" x14ac:dyDescent="0.25">
      <c r="A54" s="43" t="s">
        <v>132</v>
      </c>
      <c r="B54" s="69">
        <v>7504.7260700000006</v>
      </c>
      <c r="C54" s="69">
        <v>7810.51512</v>
      </c>
      <c r="D54" s="72">
        <f t="shared" si="1"/>
        <v>104.07461974158372</v>
      </c>
      <c r="E54" s="69">
        <v>82.159960000000012</v>
      </c>
      <c r="F54" s="69">
        <v>178.63459</v>
      </c>
      <c r="G54" s="72">
        <f t="shared" si="2"/>
        <v>217.42292717766657</v>
      </c>
      <c r="J54" s="15"/>
      <c r="K54" s="30"/>
      <c r="M54" s="30"/>
    </row>
    <row r="55" spans="1:13" x14ac:dyDescent="0.25">
      <c r="A55" s="43" t="s">
        <v>133</v>
      </c>
      <c r="B55" s="69">
        <v>4044.9933700000001</v>
      </c>
      <c r="C55" s="69">
        <v>4217.2512300000008</v>
      </c>
      <c r="D55" s="72">
        <f t="shared" si="1"/>
        <v>104.25854492809714</v>
      </c>
      <c r="E55" s="69">
        <v>25.599599999999999</v>
      </c>
      <c r="F55" s="69">
        <v>25.21463</v>
      </c>
      <c r="G55" s="72">
        <f t="shared" si="2"/>
        <v>98.496187440428756</v>
      </c>
      <c r="J55" s="15"/>
      <c r="K55" s="30"/>
      <c r="M55" s="30"/>
    </row>
    <row r="56" spans="1:13" x14ac:dyDescent="0.25">
      <c r="A56" s="43" t="s">
        <v>134</v>
      </c>
      <c r="B56" s="69">
        <v>29084.14601</v>
      </c>
      <c r="C56" s="69">
        <v>26233.788199999999</v>
      </c>
      <c r="D56" s="72">
        <f t="shared" si="1"/>
        <v>90.199616626116637</v>
      </c>
      <c r="E56" s="69">
        <v>701.19091000000003</v>
      </c>
      <c r="F56" s="69">
        <v>495.94504999999998</v>
      </c>
      <c r="G56" s="72">
        <f t="shared" si="2"/>
        <v>70.728961674645774</v>
      </c>
      <c r="J56" s="15"/>
      <c r="K56" s="30"/>
      <c r="M56" s="30"/>
    </row>
    <row r="57" spans="1:13" x14ac:dyDescent="0.25">
      <c r="A57" s="43" t="s">
        <v>135</v>
      </c>
      <c r="B57" s="69">
        <v>16591.11767</v>
      </c>
      <c r="C57" s="69">
        <v>14981.5394</v>
      </c>
      <c r="D57" s="72">
        <f t="shared" si="1"/>
        <v>90.29855431071752</v>
      </c>
      <c r="E57" s="69">
        <v>6307.8144699999993</v>
      </c>
      <c r="F57" s="69">
        <v>2787.3008500000001</v>
      </c>
      <c r="G57" s="72">
        <f t="shared" si="2"/>
        <v>44.188060115851826</v>
      </c>
      <c r="J57" s="15"/>
      <c r="K57" s="30"/>
      <c r="M57" s="30"/>
    </row>
    <row r="58" spans="1:13" x14ac:dyDescent="0.25">
      <c r="A58" s="43" t="s">
        <v>136</v>
      </c>
      <c r="B58" s="69">
        <v>4961.1521299999995</v>
      </c>
      <c r="C58" s="69">
        <v>4810.2609299999995</v>
      </c>
      <c r="D58" s="72">
        <f t="shared" si="1"/>
        <v>96.958545191800042</v>
      </c>
      <c r="E58" s="69">
        <v>16803.570629999998</v>
      </c>
      <c r="F58" s="69">
        <v>16762.462159999999</v>
      </c>
      <c r="G58" s="72">
        <f t="shared" si="2"/>
        <v>99.755358721636185</v>
      </c>
      <c r="I58" s="92"/>
      <c r="J58" s="15"/>
      <c r="K58" s="30"/>
      <c r="M58" s="30"/>
    </row>
    <row r="59" spans="1:13" x14ac:dyDescent="0.25">
      <c r="A59" s="43" t="s">
        <v>137</v>
      </c>
      <c r="B59" s="69">
        <v>24307.528890000001</v>
      </c>
      <c r="C59" s="69">
        <v>23404.75906</v>
      </c>
      <c r="D59" s="72">
        <f t="shared" si="1"/>
        <v>96.286048515727998</v>
      </c>
      <c r="E59" s="69">
        <v>1532.2692299999999</v>
      </c>
      <c r="F59" s="69">
        <v>751.93061</v>
      </c>
      <c r="G59" s="72">
        <f t="shared" si="2"/>
        <v>49.0730085338854</v>
      </c>
      <c r="J59" s="15"/>
      <c r="K59" s="30"/>
      <c r="M59" s="30"/>
    </row>
    <row r="60" spans="1:13" x14ac:dyDescent="0.25">
      <c r="A60" s="31" t="s">
        <v>138</v>
      </c>
      <c r="B60" s="68">
        <v>126091.43623000001</v>
      </c>
      <c r="C60" s="68">
        <v>121527.01942</v>
      </c>
      <c r="D60" s="71">
        <f t="shared" si="1"/>
        <v>96.380073899964003</v>
      </c>
      <c r="E60" s="68">
        <v>8414.3889600000002</v>
      </c>
      <c r="F60" s="68">
        <v>9823.9701000000005</v>
      </c>
      <c r="G60" s="71">
        <f t="shared" si="2"/>
        <v>116.75203210477687</v>
      </c>
      <c r="J60" s="15"/>
      <c r="K60" s="30"/>
      <c r="M60" s="30"/>
    </row>
    <row r="61" spans="1:13" x14ac:dyDescent="0.25">
      <c r="A61" s="43" t="s">
        <v>139</v>
      </c>
      <c r="B61" s="69">
        <v>2875.8395099999998</v>
      </c>
      <c r="C61" s="69">
        <v>2971.8579100000002</v>
      </c>
      <c r="D61" s="72">
        <f t="shared" si="1"/>
        <v>103.33879549488492</v>
      </c>
      <c r="E61" s="69">
        <v>43.926459999999999</v>
      </c>
      <c r="F61" s="69">
        <v>140.42389</v>
      </c>
      <c r="G61" s="70" t="s">
        <v>94</v>
      </c>
      <c r="I61" s="92"/>
      <c r="J61" s="15"/>
      <c r="K61" s="30"/>
      <c r="M61" s="30"/>
    </row>
    <row r="62" spans="1:13" x14ac:dyDescent="0.25">
      <c r="A62" s="43" t="s">
        <v>140</v>
      </c>
      <c r="B62" s="69">
        <v>13695.313039999999</v>
      </c>
      <c r="C62" s="69">
        <v>14708.104960000001</v>
      </c>
      <c r="D62" s="72">
        <f t="shared" si="1"/>
        <v>107.39517174263875</v>
      </c>
      <c r="E62" s="69">
        <v>263.46749999999997</v>
      </c>
      <c r="F62" s="69">
        <v>550.53425000000004</v>
      </c>
      <c r="G62" s="72">
        <f t="shared" si="2"/>
        <v>208.95717688139905</v>
      </c>
      <c r="J62" s="15"/>
      <c r="K62" s="30"/>
      <c r="M62" s="30"/>
    </row>
    <row r="63" spans="1:13" x14ac:dyDescent="0.25">
      <c r="A63" s="43" t="s">
        <v>141</v>
      </c>
      <c r="B63" s="69">
        <v>722.68610999999999</v>
      </c>
      <c r="C63" s="69">
        <v>529.26535999999999</v>
      </c>
      <c r="D63" s="72">
        <f t="shared" si="1"/>
        <v>73.235856158906941</v>
      </c>
      <c r="E63" s="69">
        <v>102.73980999999999</v>
      </c>
      <c r="F63" s="69">
        <v>68.794979999999995</v>
      </c>
      <c r="G63" s="72">
        <f t="shared" si="2"/>
        <v>66.960392471039228</v>
      </c>
      <c r="J63" s="15"/>
      <c r="K63" s="30"/>
      <c r="M63" s="30"/>
    </row>
    <row r="64" spans="1:13" x14ac:dyDescent="0.25">
      <c r="A64" s="43" t="s">
        <v>142</v>
      </c>
      <c r="B64" s="69">
        <v>20556.379440000001</v>
      </c>
      <c r="C64" s="69">
        <v>17260.779320000001</v>
      </c>
      <c r="D64" s="72">
        <f t="shared" si="1"/>
        <v>83.967993344259853</v>
      </c>
      <c r="E64" s="69">
        <v>3200.55195</v>
      </c>
      <c r="F64" s="69">
        <v>2840.4610200000002</v>
      </c>
      <c r="G64" s="72">
        <f t="shared" si="2"/>
        <v>88.749099042119923</v>
      </c>
      <c r="J64" s="15"/>
      <c r="K64" s="30"/>
      <c r="M64" s="30"/>
    </row>
    <row r="65" spans="1:13" x14ac:dyDescent="0.25">
      <c r="A65" s="43" t="s">
        <v>143</v>
      </c>
      <c r="B65" s="69">
        <v>4895.9555199999995</v>
      </c>
      <c r="C65" s="69">
        <v>5159.4244500000004</v>
      </c>
      <c r="D65" s="72">
        <f t="shared" si="1"/>
        <v>105.38135873423951</v>
      </c>
      <c r="E65" s="69">
        <v>64.634720000000002</v>
      </c>
      <c r="F65" s="69">
        <v>123.09578999999999</v>
      </c>
      <c r="G65" s="72">
        <f t="shared" si="2"/>
        <v>190.44839986929625</v>
      </c>
      <c r="J65" s="15"/>
      <c r="K65" s="30"/>
      <c r="M65" s="30"/>
    </row>
    <row r="66" spans="1:13" x14ac:dyDescent="0.25">
      <c r="A66" s="43" t="s">
        <v>144</v>
      </c>
      <c r="B66" s="69">
        <v>16663.595359999999</v>
      </c>
      <c r="C66" s="69">
        <v>16092.317369999999</v>
      </c>
      <c r="D66" s="72">
        <f t="shared" si="1"/>
        <v>96.57170029841626</v>
      </c>
      <c r="E66" s="69">
        <v>700.88863000000003</v>
      </c>
      <c r="F66" s="69">
        <v>1053.84157</v>
      </c>
      <c r="G66" s="72">
        <f t="shared" si="2"/>
        <v>150.35792062998655</v>
      </c>
      <c r="J66" s="15"/>
      <c r="K66" s="30"/>
      <c r="M66" s="30"/>
    </row>
    <row r="67" spans="1:13" x14ac:dyDescent="0.25">
      <c r="A67" s="43" t="s">
        <v>145</v>
      </c>
      <c r="B67" s="69">
        <v>22098.43348</v>
      </c>
      <c r="C67" s="69">
        <v>25975.577289999997</v>
      </c>
      <c r="D67" s="72">
        <f t="shared" si="1"/>
        <v>117.54488078763129</v>
      </c>
      <c r="E67" s="69">
        <v>844.26469999999995</v>
      </c>
      <c r="F67" s="69">
        <v>792.16160000000002</v>
      </c>
      <c r="G67" s="72">
        <f t="shared" si="2"/>
        <v>93.828582433921497</v>
      </c>
      <c r="J67" s="15"/>
      <c r="K67" s="30"/>
      <c r="M67" s="30"/>
    </row>
    <row r="68" spans="1:13" x14ac:dyDescent="0.25">
      <c r="A68" s="43" t="s">
        <v>146</v>
      </c>
      <c r="B68" s="69">
        <v>42055.79696</v>
      </c>
      <c r="C68" s="69">
        <v>37213.596700000002</v>
      </c>
      <c r="D68" s="72">
        <f t="shared" si="1"/>
        <v>88.486247770775819</v>
      </c>
      <c r="E68" s="69">
        <v>3079.0811400000002</v>
      </c>
      <c r="F68" s="69">
        <v>3960.9211399999999</v>
      </c>
      <c r="G68" s="72">
        <f t="shared" si="2"/>
        <v>128.63971295020824</v>
      </c>
      <c r="J68" s="15"/>
      <c r="K68" s="30"/>
      <c r="M68" s="30"/>
    </row>
    <row r="69" spans="1:13" x14ac:dyDescent="0.25">
      <c r="A69" s="43" t="s">
        <v>147</v>
      </c>
      <c r="B69" s="69">
        <v>2527.4368100000002</v>
      </c>
      <c r="C69" s="69">
        <v>1616.0960600000001</v>
      </c>
      <c r="D69" s="72">
        <f t="shared" si="1"/>
        <v>63.942095549364097</v>
      </c>
      <c r="E69" s="69">
        <v>114.83405</v>
      </c>
      <c r="F69" s="69">
        <v>293.73586</v>
      </c>
      <c r="G69" s="72">
        <f t="shared" si="2"/>
        <v>255.79160536443678</v>
      </c>
      <c r="J69" s="15"/>
      <c r="K69" s="30"/>
      <c r="M69" s="30"/>
    </row>
    <row r="70" spans="1:13" x14ac:dyDescent="0.25">
      <c r="A70" s="31" t="s">
        <v>148</v>
      </c>
      <c r="B70" s="68">
        <v>77006.827730000005</v>
      </c>
      <c r="C70" s="68">
        <v>75452.005849999987</v>
      </c>
      <c r="D70" s="71">
        <f t="shared" si="1"/>
        <v>97.980929839816923</v>
      </c>
      <c r="E70" s="68">
        <v>2793.9182299999998</v>
      </c>
      <c r="F70" s="68">
        <v>2671.7620699999998</v>
      </c>
      <c r="G70" s="71">
        <f t="shared" si="2"/>
        <v>95.627783279827767</v>
      </c>
      <c r="J70" s="15"/>
      <c r="K70" s="30"/>
      <c r="M70" s="30"/>
    </row>
    <row r="71" spans="1:13" x14ac:dyDescent="0.25">
      <c r="A71" s="43" t="s">
        <v>149</v>
      </c>
      <c r="B71" s="69">
        <v>4310.74863</v>
      </c>
      <c r="C71" s="69">
        <v>8435.9957799999993</v>
      </c>
      <c r="D71" s="72">
        <f t="shared" ref="D71:D78" si="3">C71/B71*100</f>
        <v>195.69676879999378</v>
      </c>
      <c r="E71" s="69">
        <v>69.439570000000003</v>
      </c>
      <c r="F71" s="69">
        <v>86.945270000000008</v>
      </c>
      <c r="G71" s="72">
        <f t="shared" ref="G71:G78" si="4">F71/E71*100</f>
        <v>125.20997753874342</v>
      </c>
      <c r="J71" s="15"/>
      <c r="K71" s="30"/>
      <c r="M71" s="30"/>
    </row>
    <row r="72" spans="1:13" x14ac:dyDescent="0.25">
      <c r="A72" s="43" t="s">
        <v>150</v>
      </c>
      <c r="B72" s="69">
        <v>12575.383380000001</v>
      </c>
      <c r="C72" s="69">
        <v>11935.26209</v>
      </c>
      <c r="D72" s="72">
        <f t="shared" si="3"/>
        <v>94.909727436079166</v>
      </c>
      <c r="E72" s="69">
        <v>121.08642</v>
      </c>
      <c r="F72" s="69">
        <v>360.48753999999997</v>
      </c>
      <c r="G72" s="72">
        <f t="shared" si="4"/>
        <v>297.71095718248171</v>
      </c>
      <c r="J72" s="15"/>
      <c r="K72" s="30"/>
      <c r="M72" s="30"/>
    </row>
    <row r="73" spans="1:13" x14ac:dyDescent="0.25">
      <c r="A73" s="43" t="s">
        <v>151</v>
      </c>
      <c r="B73" s="69">
        <v>2553.5969</v>
      </c>
      <c r="C73" s="69">
        <v>1963.56925</v>
      </c>
      <c r="D73" s="72">
        <f t="shared" si="3"/>
        <v>76.894252573693208</v>
      </c>
      <c r="E73" s="69">
        <v>45.604010000000002</v>
      </c>
      <c r="F73" s="69">
        <v>26.5688</v>
      </c>
      <c r="G73" s="72">
        <f t="shared" si="4"/>
        <v>58.259788996625517</v>
      </c>
      <c r="J73" s="15"/>
      <c r="K73" s="30"/>
      <c r="M73" s="30"/>
    </row>
    <row r="74" spans="1:13" x14ac:dyDescent="0.25">
      <c r="A74" s="43" t="s">
        <v>152</v>
      </c>
      <c r="B74" s="69">
        <v>18109.475760000001</v>
      </c>
      <c r="C74" s="69">
        <v>17164.021960000002</v>
      </c>
      <c r="D74" s="72">
        <f t="shared" si="3"/>
        <v>94.779231533094361</v>
      </c>
      <c r="E74" s="69">
        <v>365.13315</v>
      </c>
      <c r="F74" s="69">
        <v>327.40179000000001</v>
      </c>
      <c r="G74" s="72">
        <f t="shared" si="4"/>
        <v>89.666410732632741</v>
      </c>
      <c r="J74" s="15"/>
      <c r="K74" s="30"/>
      <c r="M74" s="30"/>
    </row>
    <row r="75" spans="1:13" x14ac:dyDescent="0.25">
      <c r="A75" s="43" t="s">
        <v>153</v>
      </c>
      <c r="B75" s="69">
        <v>10478.040010000001</v>
      </c>
      <c r="C75" s="69">
        <v>10209.42886</v>
      </c>
      <c r="D75" s="72">
        <f t="shared" si="3"/>
        <v>97.436437065103348</v>
      </c>
      <c r="E75" s="69">
        <v>102.97888999999999</v>
      </c>
      <c r="F75" s="69">
        <v>107.27829</v>
      </c>
      <c r="G75" s="72">
        <f t="shared" si="4"/>
        <v>104.17503043584952</v>
      </c>
      <c r="J75" s="15"/>
      <c r="K75" s="30"/>
      <c r="M75" s="30"/>
    </row>
    <row r="76" spans="1:13" x14ac:dyDescent="0.25">
      <c r="A76" s="43" t="s">
        <v>154</v>
      </c>
      <c r="B76" s="69">
        <v>5904.2528200000006</v>
      </c>
      <c r="C76" s="69">
        <v>5758.8211600000004</v>
      </c>
      <c r="D76" s="72">
        <f t="shared" si="3"/>
        <v>97.536832103338014</v>
      </c>
      <c r="E76" s="69">
        <v>164.34029000000001</v>
      </c>
      <c r="F76" s="69">
        <v>361.59129999999999</v>
      </c>
      <c r="G76" s="72">
        <f t="shared" si="4"/>
        <v>220.02595955015045</v>
      </c>
      <c r="J76" s="15"/>
      <c r="K76" s="30"/>
      <c r="M76" s="30"/>
    </row>
    <row r="77" spans="1:13" x14ac:dyDescent="0.25">
      <c r="A77" s="43" t="s">
        <v>155</v>
      </c>
      <c r="B77" s="69">
        <v>1187.3021699999999</v>
      </c>
      <c r="C77" s="69">
        <v>1361.1110000000001</v>
      </c>
      <c r="D77" s="72">
        <f t="shared" si="3"/>
        <v>114.63897181287896</v>
      </c>
      <c r="E77" s="69">
        <v>3.33</v>
      </c>
      <c r="F77" s="69">
        <v>27.057230000000001</v>
      </c>
      <c r="G77" s="70" t="s">
        <v>94</v>
      </c>
      <c r="J77" s="15"/>
      <c r="K77" s="30"/>
      <c r="M77" s="30"/>
    </row>
    <row r="78" spans="1:13" x14ac:dyDescent="0.25">
      <c r="A78" s="43" t="s">
        <v>156</v>
      </c>
      <c r="B78" s="69">
        <v>21888.028059999997</v>
      </c>
      <c r="C78" s="69">
        <v>18623.795750000001</v>
      </c>
      <c r="D78" s="72">
        <f t="shared" si="3"/>
        <v>85.086677059020559</v>
      </c>
      <c r="E78" s="69">
        <v>1922.0058999999999</v>
      </c>
      <c r="F78" s="69">
        <v>1374.4318500000002</v>
      </c>
      <c r="G78" s="72">
        <f t="shared" si="4"/>
        <v>71.510282564689334</v>
      </c>
      <c r="J78" s="15"/>
      <c r="K78" s="30"/>
      <c r="M78" s="30"/>
    </row>
    <row r="79" spans="1:13" x14ac:dyDescent="0.25">
      <c r="A79" s="31" t="s">
        <v>157</v>
      </c>
      <c r="B79" s="68">
        <v>1.1459999999999999</v>
      </c>
      <c r="C79" s="68">
        <v>13.277200000000001</v>
      </c>
      <c r="D79" s="75" t="s">
        <v>94</v>
      </c>
      <c r="E79" s="68">
        <v>0</v>
      </c>
      <c r="F79" s="68">
        <v>0</v>
      </c>
      <c r="G79" s="87">
        <v>0</v>
      </c>
      <c r="J79" s="15"/>
      <c r="K79" s="30"/>
      <c r="M79" s="30"/>
    </row>
    <row r="80" spans="1:13" x14ac:dyDescent="0.25">
      <c r="J80" s="1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8" sqref="A8"/>
    </sheetView>
  </sheetViews>
  <sheetFormatPr defaultRowHeight="15" x14ac:dyDescent="0.25"/>
  <cols>
    <col min="1" max="1" width="55.5703125" customWidth="1"/>
    <col min="2" max="3" width="12.7109375" customWidth="1"/>
    <col min="4" max="4" width="14" customWidth="1"/>
    <col min="5" max="6" width="11.7109375" customWidth="1"/>
    <col min="7" max="7" width="18.7109375" customWidth="1"/>
  </cols>
  <sheetData>
    <row r="1" spans="1:13" x14ac:dyDescent="0.25">
      <c r="A1" s="45" t="s">
        <v>158</v>
      </c>
      <c r="B1" s="33"/>
      <c r="C1" s="34"/>
      <c r="D1" s="34"/>
      <c r="E1" s="34"/>
      <c r="F1" s="34"/>
      <c r="G1" s="34"/>
    </row>
    <row r="2" spans="1:13" x14ac:dyDescent="0.25">
      <c r="A2" s="115" t="s">
        <v>159</v>
      </c>
      <c r="B2" s="98" t="s">
        <v>160</v>
      </c>
      <c r="C2" s="106"/>
      <c r="D2" s="107"/>
      <c r="E2" s="108" t="s">
        <v>161</v>
      </c>
      <c r="F2" s="109"/>
      <c r="G2" s="110"/>
    </row>
    <row r="3" spans="1:13" x14ac:dyDescent="0.25">
      <c r="A3" s="116"/>
      <c r="B3" s="111" t="s">
        <v>186</v>
      </c>
      <c r="C3" s="111" t="s">
        <v>185</v>
      </c>
      <c r="D3" s="35" t="s">
        <v>185</v>
      </c>
      <c r="E3" s="111" t="s">
        <v>186</v>
      </c>
      <c r="F3" s="111" t="s">
        <v>185</v>
      </c>
      <c r="G3" s="35" t="s">
        <v>185</v>
      </c>
    </row>
    <row r="4" spans="1:13" x14ac:dyDescent="0.25">
      <c r="A4" s="44"/>
      <c r="B4" s="112"/>
      <c r="C4" s="112"/>
      <c r="D4" s="36" t="s">
        <v>184</v>
      </c>
      <c r="E4" s="112"/>
      <c r="F4" s="112"/>
      <c r="G4" s="36" t="s">
        <v>187</v>
      </c>
    </row>
    <row r="5" spans="1:13" ht="15" customHeight="1" x14ac:dyDescent="0.25">
      <c r="A5" s="54"/>
      <c r="B5" s="38" t="s">
        <v>23</v>
      </c>
      <c r="C5" s="38" t="s">
        <v>23</v>
      </c>
      <c r="D5" s="46" t="s">
        <v>82</v>
      </c>
      <c r="E5" s="38" t="s">
        <v>23</v>
      </c>
      <c r="F5" s="38" t="s">
        <v>23</v>
      </c>
      <c r="G5" s="39" t="s">
        <v>82</v>
      </c>
      <c r="J5" s="15"/>
      <c r="K5" s="15"/>
    </row>
    <row r="6" spans="1:13" ht="15" customHeight="1" x14ac:dyDescent="0.25">
      <c r="A6" s="31" t="s">
        <v>162</v>
      </c>
      <c r="B6" s="40">
        <v>523834.95355999994</v>
      </c>
      <c r="C6" s="40">
        <v>535834.21678999998</v>
      </c>
      <c r="D6" s="47">
        <v>102.29065722866575</v>
      </c>
      <c r="E6" s="40">
        <v>93685.362139999997</v>
      </c>
      <c r="F6" s="40">
        <v>88450.756829999998</v>
      </c>
      <c r="G6" s="47">
        <v>94.412568633531464</v>
      </c>
      <c r="I6" s="76"/>
      <c r="J6" s="53"/>
      <c r="K6" s="53"/>
      <c r="L6" s="30"/>
      <c r="M6" s="30"/>
    </row>
    <row r="7" spans="1:13" x14ac:dyDescent="0.25">
      <c r="A7" s="31" t="s">
        <v>183</v>
      </c>
      <c r="B7" s="41">
        <v>33463.038489999999</v>
      </c>
      <c r="C7" s="41">
        <v>40919.979189999998</v>
      </c>
      <c r="D7" s="48">
        <v>122.28411117606196</v>
      </c>
      <c r="E7" s="41">
        <v>1710.1285900000003</v>
      </c>
      <c r="F7" s="41">
        <v>2125.4090000000001</v>
      </c>
      <c r="G7" s="48">
        <v>124.28357799690373</v>
      </c>
      <c r="I7" s="76"/>
      <c r="J7" s="53"/>
      <c r="K7" s="76"/>
      <c r="L7" s="15"/>
      <c r="M7" s="15"/>
    </row>
    <row r="8" spans="1:13" x14ac:dyDescent="0.25">
      <c r="A8" s="31" t="s">
        <v>182</v>
      </c>
      <c r="B8" s="41">
        <v>22124.971289999998</v>
      </c>
      <c r="C8" s="41">
        <v>25445.414430000004</v>
      </c>
      <c r="D8" s="48">
        <v>115.00767208453181</v>
      </c>
      <c r="E8" s="41">
        <v>513.00649999999996</v>
      </c>
      <c r="F8" s="41">
        <v>1044.8068800000001</v>
      </c>
      <c r="G8" s="48">
        <v>203.66347794813518</v>
      </c>
      <c r="I8" s="76"/>
      <c r="J8" s="53"/>
      <c r="K8" s="76"/>
      <c r="L8" s="15"/>
      <c r="M8" s="15"/>
    </row>
    <row r="9" spans="1:13" x14ac:dyDescent="0.25">
      <c r="A9" s="31" t="s">
        <v>181</v>
      </c>
      <c r="B9" s="41">
        <v>1872.95146</v>
      </c>
      <c r="C9" s="41">
        <v>3599.7501099999999</v>
      </c>
      <c r="D9" s="48">
        <v>192.1966578888275</v>
      </c>
      <c r="E9" s="41">
        <v>29.075620000000001</v>
      </c>
      <c r="F9" s="41">
        <v>31.654220000000002</v>
      </c>
      <c r="G9" s="48">
        <v>108.86859850280064</v>
      </c>
      <c r="I9" s="76"/>
      <c r="J9" s="53"/>
      <c r="K9" s="76"/>
      <c r="L9" s="30"/>
      <c r="M9" s="30"/>
    </row>
    <row r="10" spans="1:13" x14ac:dyDescent="0.25">
      <c r="A10" s="31" t="s">
        <v>180</v>
      </c>
      <c r="B10" s="41">
        <v>49650.029919999994</v>
      </c>
      <c r="C10" s="41">
        <v>55965.935259999991</v>
      </c>
      <c r="D10" s="48">
        <v>112.72084901092039</v>
      </c>
      <c r="E10" s="41">
        <v>4653.9719699999996</v>
      </c>
      <c r="F10" s="41">
        <v>5279.77657</v>
      </c>
      <c r="G10" s="48">
        <v>113.4466774624773</v>
      </c>
      <c r="I10" s="76"/>
      <c r="J10" s="53"/>
      <c r="K10" s="76"/>
      <c r="L10" s="30"/>
      <c r="M10" s="30"/>
    </row>
    <row r="11" spans="1:13" ht="15" customHeight="1" x14ac:dyDescent="0.25">
      <c r="A11" s="31" t="s">
        <v>179</v>
      </c>
      <c r="B11" s="41">
        <v>57995.139869999999</v>
      </c>
      <c r="C11" s="41">
        <v>54590.408380000001</v>
      </c>
      <c r="D11" s="48">
        <v>94.129281354210136</v>
      </c>
      <c r="E11" s="41">
        <v>31876.191980000003</v>
      </c>
      <c r="F11" s="41">
        <v>31790.748060000002</v>
      </c>
      <c r="G11" s="48">
        <v>99.731950666962945</v>
      </c>
      <c r="I11" s="76"/>
      <c r="J11" s="53"/>
      <c r="K11" s="76"/>
      <c r="L11" s="30"/>
      <c r="M11" s="30"/>
    </row>
    <row r="12" spans="1:13" ht="15" customHeight="1" x14ac:dyDescent="0.25">
      <c r="A12" s="31" t="s">
        <v>178</v>
      </c>
      <c r="B12" s="41">
        <v>57603.715070000006</v>
      </c>
      <c r="C12" s="41">
        <v>64533.701889999997</v>
      </c>
      <c r="D12" s="48">
        <v>112.03045118110641</v>
      </c>
      <c r="E12" s="41">
        <v>6180.3528499999993</v>
      </c>
      <c r="F12" s="41">
        <v>4196.6161199999997</v>
      </c>
      <c r="G12" s="48">
        <v>67.902532781765046</v>
      </c>
      <c r="I12" s="76"/>
      <c r="J12" s="53"/>
      <c r="K12" s="76"/>
      <c r="L12" s="15"/>
      <c r="M12" s="15"/>
    </row>
    <row r="13" spans="1:13" ht="15" customHeight="1" x14ac:dyDescent="0.25">
      <c r="A13" s="31" t="s">
        <v>177</v>
      </c>
      <c r="B13" s="41">
        <v>21716.001630000002</v>
      </c>
      <c r="C13" s="41">
        <v>20965.221560000002</v>
      </c>
      <c r="D13" s="48">
        <v>96.542733405569365</v>
      </c>
      <c r="E13" s="41">
        <v>724.12194999999997</v>
      </c>
      <c r="F13" s="41">
        <v>623.15516000000002</v>
      </c>
      <c r="G13" s="48">
        <v>86.056659378989963</v>
      </c>
      <c r="I13" s="76"/>
      <c r="J13" s="53"/>
      <c r="K13" s="76"/>
      <c r="L13" s="15"/>
      <c r="M13" s="15"/>
    </row>
    <row r="14" spans="1:13" x14ac:dyDescent="0.25">
      <c r="A14" s="31" t="s">
        <v>176</v>
      </c>
      <c r="B14" s="41">
        <v>3183.0302500000003</v>
      </c>
      <c r="C14" s="41">
        <v>2732.7251200000001</v>
      </c>
      <c r="D14" s="48">
        <v>85.852942176719807</v>
      </c>
      <c r="E14" s="41">
        <v>513.83401000000003</v>
      </c>
      <c r="F14" s="41">
        <v>617.8623</v>
      </c>
      <c r="G14" s="48">
        <v>120.24550496375279</v>
      </c>
      <c r="I14" s="76"/>
      <c r="J14" s="53"/>
      <c r="K14" s="76"/>
      <c r="L14" s="30"/>
      <c r="M14" s="30"/>
    </row>
    <row r="15" spans="1:13" ht="15" customHeight="1" x14ac:dyDescent="0.25">
      <c r="A15" s="31" t="s">
        <v>175</v>
      </c>
      <c r="B15" s="41">
        <v>7163.55969</v>
      </c>
      <c r="C15" s="41">
        <v>8553.3568000000014</v>
      </c>
      <c r="D15" s="48">
        <v>119.40092873016881</v>
      </c>
      <c r="E15" s="41">
        <v>5106.4294400000008</v>
      </c>
      <c r="F15" s="41">
        <v>5909.7451300000002</v>
      </c>
      <c r="G15" s="48">
        <v>115.73145579389421</v>
      </c>
      <c r="I15" s="76"/>
      <c r="J15" s="53"/>
      <c r="K15" s="76"/>
      <c r="L15" s="15"/>
      <c r="M15" s="15"/>
    </row>
    <row r="16" spans="1:13" ht="15" customHeight="1" x14ac:dyDescent="0.25">
      <c r="A16" s="31" t="s">
        <v>174</v>
      </c>
      <c r="B16" s="41">
        <v>8166.3783599999988</v>
      </c>
      <c r="C16" s="41">
        <v>8227.8005799999992</v>
      </c>
      <c r="D16" s="48">
        <v>100.75213536885401</v>
      </c>
      <c r="E16" s="41">
        <v>1179.76845</v>
      </c>
      <c r="F16" s="41">
        <v>935.41328999999996</v>
      </c>
      <c r="G16" s="48">
        <v>79.287871276774695</v>
      </c>
      <c r="I16" s="76"/>
      <c r="J16" s="53"/>
      <c r="K16" s="76"/>
      <c r="L16" s="15"/>
      <c r="M16" s="15"/>
    </row>
    <row r="17" spans="1:13" ht="15" customHeight="1" x14ac:dyDescent="0.25">
      <c r="A17" s="31" t="s">
        <v>173</v>
      </c>
      <c r="B17" s="41">
        <v>20948.148660000003</v>
      </c>
      <c r="C17" s="41">
        <v>19807.567029999998</v>
      </c>
      <c r="D17" s="48">
        <v>94.555215124198938</v>
      </c>
      <c r="E17" s="41">
        <v>380.44695000000002</v>
      </c>
      <c r="F17" s="41">
        <v>332.94506999999999</v>
      </c>
      <c r="G17" s="48">
        <v>87.514190874706699</v>
      </c>
      <c r="I17" s="76"/>
      <c r="J17" s="53"/>
      <c r="K17" s="76"/>
      <c r="L17" s="15"/>
      <c r="M17" s="15"/>
    </row>
    <row r="18" spans="1:13" x14ac:dyDescent="0.25">
      <c r="A18" s="31" t="s">
        <v>169</v>
      </c>
      <c r="B18" s="41">
        <v>11288.282440000001</v>
      </c>
      <c r="C18" s="41">
        <v>10813.019409999999</v>
      </c>
      <c r="D18" s="48">
        <v>95.789766667106875</v>
      </c>
      <c r="E18" s="41">
        <v>119.55079000000001</v>
      </c>
      <c r="F18" s="41">
        <v>108.99535</v>
      </c>
      <c r="G18" s="48">
        <v>91.170748432528129</v>
      </c>
      <c r="I18" s="76"/>
      <c r="J18" s="53"/>
      <c r="K18" s="76"/>
      <c r="L18" s="15"/>
      <c r="M18" s="15"/>
    </row>
    <row r="19" spans="1:13" x14ac:dyDescent="0.25">
      <c r="A19" s="31" t="s">
        <v>168</v>
      </c>
      <c r="B19" s="41">
        <v>21498.558549999998</v>
      </c>
      <c r="C19" s="41">
        <v>18581.936940000003</v>
      </c>
      <c r="D19" s="48">
        <v>86.433408531940884</v>
      </c>
      <c r="E19" s="41">
        <v>712.97704999999996</v>
      </c>
      <c r="F19" s="41">
        <v>502.55656999999997</v>
      </c>
      <c r="G19" s="48">
        <v>70.487061259545442</v>
      </c>
      <c r="I19" s="76"/>
      <c r="J19" s="53"/>
      <c r="K19" s="76"/>
      <c r="L19" s="15"/>
      <c r="M19" s="15"/>
    </row>
    <row r="20" spans="1:13" ht="15" customHeight="1" x14ac:dyDescent="0.25">
      <c r="A20" s="31" t="s">
        <v>167</v>
      </c>
      <c r="B20" s="41">
        <v>3285.4117000000001</v>
      </c>
      <c r="C20" s="41">
        <v>1845.1973799999998</v>
      </c>
      <c r="D20" s="48">
        <v>56.163353286895514</v>
      </c>
      <c r="E20" s="41">
        <v>98.673090000000002</v>
      </c>
      <c r="F20" s="41">
        <v>4.2421699999999998</v>
      </c>
      <c r="G20" s="48">
        <v>4.2992167368023031</v>
      </c>
      <c r="I20" s="76"/>
      <c r="J20" s="53"/>
      <c r="K20" s="76"/>
      <c r="L20" s="30"/>
      <c r="M20" s="30"/>
    </row>
    <row r="21" spans="1:13" ht="15" customHeight="1" x14ac:dyDescent="0.25">
      <c r="A21" s="31" t="s">
        <v>166</v>
      </c>
      <c r="B21" s="41">
        <v>46109.439449999991</v>
      </c>
      <c r="C21" s="41">
        <v>43450.07415</v>
      </c>
      <c r="D21" s="48">
        <v>94.232492670218321</v>
      </c>
      <c r="E21" s="41">
        <v>30612.615100000003</v>
      </c>
      <c r="F21" s="41">
        <v>23811.562550000002</v>
      </c>
      <c r="G21" s="48">
        <v>77.783497006761763</v>
      </c>
      <c r="I21" s="76"/>
      <c r="J21" s="53"/>
      <c r="K21" s="76"/>
      <c r="L21" s="30"/>
      <c r="M21" s="30"/>
    </row>
    <row r="22" spans="1:13" x14ac:dyDescent="0.25">
      <c r="A22" s="31" t="s">
        <v>165</v>
      </c>
      <c r="B22" s="41">
        <v>81155.641070000012</v>
      </c>
      <c r="C22" s="41">
        <v>82047.013169999991</v>
      </c>
      <c r="D22" s="48">
        <v>101.09834891111407</v>
      </c>
      <c r="E22" s="41">
        <v>5231.85779</v>
      </c>
      <c r="F22" s="41">
        <v>5774.0457800000004</v>
      </c>
      <c r="G22" s="48">
        <v>110.36320197839322</v>
      </c>
      <c r="I22" s="76"/>
      <c r="J22" s="53"/>
      <c r="K22" s="76"/>
      <c r="L22" s="30"/>
      <c r="M22" s="30"/>
    </row>
    <row r="23" spans="1:13" x14ac:dyDescent="0.25">
      <c r="A23" s="31" t="s">
        <v>164</v>
      </c>
      <c r="B23" s="41">
        <v>45292.661630000002</v>
      </c>
      <c r="C23" s="41">
        <v>39567.712630000002</v>
      </c>
      <c r="D23" s="48">
        <v>87.360095887568619</v>
      </c>
      <c r="E23" s="41">
        <v>3199.6342100000002</v>
      </c>
      <c r="F23" s="41">
        <v>4304.3178399999997</v>
      </c>
      <c r="G23" s="48">
        <v>134.52531000410823</v>
      </c>
      <c r="I23" s="76"/>
      <c r="J23" s="53"/>
      <c r="K23" s="76"/>
      <c r="L23" s="15"/>
      <c r="M23" s="15"/>
    </row>
    <row r="24" spans="1:13" x14ac:dyDescent="0.25">
      <c r="A24" s="31" t="s">
        <v>170</v>
      </c>
      <c r="B24" s="41">
        <v>7601.5683299999992</v>
      </c>
      <c r="C24" s="41">
        <v>8395.2648499999996</v>
      </c>
      <c r="D24" s="48">
        <v>110.44122062111359</v>
      </c>
      <c r="E24" s="41">
        <v>186.28106</v>
      </c>
      <c r="F24" s="41">
        <v>403.84703000000002</v>
      </c>
      <c r="G24" s="48">
        <v>216.79446638321687</v>
      </c>
      <c r="I24" s="76"/>
      <c r="J24" s="53"/>
      <c r="K24" s="76"/>
      <c r="L24" s="15"/>
      <c r="M24" s="15"/>
    </row>
    <row r="25" spans="1:13" x14ac:dyDescent="0.25">
      <c r="A25" s="31" t="s">
        <v>163</v>
      </c>
      <c r="B25" s="41">
        <v>323.11275000000001</v>
      </c>
      <c r="C25" s="41">
        <v>626.04218000000003</v>
      </c>
      <c r="D25" s="42">
        <v>193.75347459981077</v>
      </c>
      <c r="E25" s="41">
        <v>343.55253000000005</v>
      </c>
      <c r="F25" s="41">
        <v>92.005399999999995</v>
      </c>
      <c r="G25" s="48">
        <v>26.780591602687366</v>
      </c>
      <c r="I25" s="76"/>
      <c r="J25" s="53"/>
      <c r="K25" s="76"/>
      <c r="L25" s="15"/>
      <c r="M25" s="15"/>
    </row>
    <row r="26" spans="1:13" x14ac:dyDescent="0.25">
      <c r="A26" s="31" t="s">
        <v>171</v>
      </c>
      <c r="B26" s="41">
        <v>21926.707549999999</v>
      </c>
      <c r="C26" s="41">
        <v>25139.49454</v>
      </c>
      <c r="D26" s="48">
        <v>114.6523913025875</v>
      </c>
      <c r="E26" s="41">
        <v>264.09617000000003</v>
      </c>
      <c r="F26" s="41">
        <v>553.71234000000004</v>
      </c>
      <c r="G26" s="48">
        <v>209.66314657270493</v>
      </c>
      <c r="I26" s="76"/>
      <c r="J26" s="53"/>
      <c r="K26" s="76"/>
      <c r="L26" s="15"/>
      <c r="M26" s="15"/>
    </row>
    <row r="27" spans="1:13" x14ac:dyDescent="0.25">
      <c r="A27" s="31" t="s">
        <v>172</v>
      </c>
      <c r="B27" s="41">
        <v>1466.6053999999999</v>
      </c>
      <c r="C27" s="41">
        <v>26.601189999999999</v>
      </c>
      <c r="D27" s="48">
        <v>1.8137932670914754</v>
      </c>
      <c r="E27" s="41">
        <v>48.796039999999998</v>
      </c>
      <c r="F27" s="41">
        <v>7.34</v>
      </c>
      <c r="G27" s="48">
        <v>15.042204244442786</v>
      </c>
      <c r="I27" s="76"/>
      <c r="J27" s="53"/>
      <c r="K27" s="76"/>
    </row>
    <row r="28" spans="1:13" x14ac:dyDescent="0.25">
      <c r="D28" s="51"/>
      <c r="J28" s="53"/>
      <c r="K28" s="5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aaa</vt:lpstr>
      <vt:lpstr>ffffffff</vt:lpstr>
      <vt:lpstr>lvbionm</vt:lpstr>
      <vt:lpstr>oougug</vt:lpstr>
      <vt:lpstr>polje</vt:lpstr>
      <vt:lpstr>svsds</vt:lpstr>
      <vt:lpstr>uyfur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2020-04-28T10:23:55Z</dcterms:modified>
</cp:coreProperties>
</file>