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jelena\Desktop\ISPRAVKA 2016,2017-industrija\SAOPŠTENJE\SAOPŠTENJE_2017_28_11_2018\"/>
    </mc:Choice>
  </mc:AlternateContent>
  <bookViews>
    <workbookView xWindow="0" yWindow="0" windowWidth="28800" windowHeight="11835"/>
  </bookViews>
  <sheets>
    <sheet name="Tabela 1" sheetId="4" r:id="rId1"/>
    <sheet name="Tabela 2" sheetId="2" r:id="rId2"/>
    <sheet name="Tabela 3" sheetId="1" r:id="rId3"/>
    <sheet name="Tabela 4" sheetId="3" r:id="rId4"/>
  </sheets>
  <definedNames>
    <definedName name="_xlnm._FilterDatabase" localSheetId="2" hidden="1">'Tabela 3'!$A$1:$G$44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" l="1"/>
  <c r="D6" i="3" l="1"/>
  <c r="C6" i="4"/>
  <c r="D6" i="4"/>
  <c r="E6" i="4"/>
  <c r="B6" i="4"/>
  <c r="F5" i="4"/>
  <c r="F4" i="4"/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4" i="2"/>
  <c r="E41" i="1" l="1"/>
  <c r="C6" i="3" l="1"/>
  <c r="E6" i="3"/>
  <c r="B6" i="3"/>
  <c r="F5" i="3"/>
  <c r="F4" i="3"/>
  <c r="D21" i="2"/>
  <c r="E21" i="2"/>
  <c r="C21" i="2"/>
  <c r="F41" i="1"/>
  <c r="G41" i="1"/>
  <c r="D41" i="1"/>
  <c r="F6" i="3" l="1"/>
</calcChain>
</file>

<file path=xl/sharedStrings.xml><?xml version="1.0" encoding="utf-8"?>
<sst xmlns="http://schemas.openxmlformats.org/spreadsheetml/2006/main" count="200" uniqueCount="114">
  <si>
    <t>Opis - Vrste otpada EWC/Stat Version 4</t>
  </si>
  <si>
    <t>Rudarstvo</t>
  </si>
  <si>
    <t>Prerađivačka industrija</t>
  </si>
  <si>
    <t>Upotrijebljeni rastvarači</t>
  </si>
  <si>
    <t>Kisjeli, bazni ili zaslanjeni otpad</t>
  </si>
  <si>
    <t>01.3</t>
  </si>
  <si>
    <t>Korišćena ulja</t>
  </si>
  <si>
    <t>19</t>
  </si>
  <si>
    <t>01.4, 02, 03.1</t>
  </si>
  <si>
    <t>Hemijski otpadi</t>
  </si>
  <si>
    <t>10</t>
  </si>
  <si>
    <t>03.2</t>
  </si>
  <si>
    <t>06.1</t>
  </si>
  <si>
    <t>06.2</t>
  </si>
  <si>
    <t>Otpad od ne-obojenih metala i otpaci</t>
  </si>
  <si>
    <t>06.3</t>
  </si>
  <si>
    <t>Metalni otpadi, miješani obojeni i neobojeni otpad</t>
  </si>
  <si>
    <t>07.1</t>
  </si>
  <si>
    <t>Stakleni otpad</t>
  </si>
  <si>
    <t>07.2</t>
  </si>
  <si>
    <t>Papirni i kartonski otpad</t>
  </si>
  <si>
    <t>07.3</t>
  </si>
  <si>
    <t>07.4</t>
  </si>
  <si>
    <t>Plastični otpad</t>
  </si>
  <si>
    <t>07.5</t>
  </si>
  <si>
    <t>Drvni otpad</t>
  </si>
  <si>
    <t>07.6</t>
  </si>
  <si>
    <t>Tekstilni otpad</t>
  </si>
  <si>
    <t>07.7</t>
  </si>
  <si>
    <t>Otpad koji sadrži PCB</t>
  </si>
  <si>
    <t>08.1</t>
  </si>
  <si>
    <t>Odbačena vozila</t>
  </si>
  <si>
    <t>08.41</t>
  </si>
  <si>
    <t>09.1</t>
  </si>
  <si>
    <t>09.2</t>
  </si>
  <si>
    <t>Otpad biljnog porijekla</t>
  </si>
  <si>
    <t>09.3</t>
  </si>
  <si>
    <t>Životinjski izmet, urin i đubre</t>
  </si>
  <si>
    <t>10.2</t>
  </si>
  <si>
    <t>Miješani i nerazvrstani materijali</t>
  </si>
  <si>
    <t>10.3</t>
  </si>
  <si>
    <t>Zajednički muljevi</t>
  </si>
  <si>
    <t>12.1</t>
  </si>
  <si>
    <t>12.2, 12.3, 12.5</t>
  </si>
  <si>
    <t>Ostali mineralni otpadi</t>
  </si>
  <si>
    <t>12.4</t>
  </si>
  <si>
    <t>Otpad od sagorijevanja</t>
  </si>
  <si>
    <t>12.6</t>
  </si>
  <si>
    <t>Otpad od zemljišta</t>
  </si>
  <si>
    <t>12.7</t>
  </si>
  <si>
    <t>Bagerovanje zemljišta</t>
  </si>
  <si>
    <t>Karakter otpada¹</t>
  </si>
  <si>
    <t>Industrijski otpadni muljevi</t>
  </si>
  <si>
    <t>Otpad od obojenih metala i željeza</t>
  </si>
  <si>
    <t>Otpad od gume</t>
  </si>
  <si>
    <t>Odbačena oprema (isključujući odbačena vozila, baterije i otpadni akumulatori)</t>
  </si>
  <si>
    <t>Otpadne baterije i akumulatori</t>
  </si>
  <si>
    <t xml:space="preserve">Otpad životinjskog porijekla i miješani otpad iz pripreme hrane </t>
  </si>
  <si>
    <t>Minerni otpad iz građevinarstva i rušenja</t>
  </si>
  <si>
    <t>tona</t>
  </si>
  <si>
    <r>
      <t>1</t>
    </r>
    <r>
      <rPr>
        <vertAlign val="superscript"/>
        <sz val="10"/>
        <color theme="3" tint="-0.249977111117893"/>
        <rFont val="Arial"/>
        <family val="2"/>
        <charset val="238"/>
      </rPr>
      <t>)</t>
    </r>
    <r>
      <rPr>
        <sz val="10"/>
        <color theme="3" tint="-0.249977111117893"/>
        <rFont val="Arial"/>
        <family val="2"/>
        <charset val="238"/>
      </rPr>
      <t xml:space="preserve"> 1-opasni otpad; 0-neopasni otpad</t>
    </r>
  </si>
  <si>
    <t>Snabdijevanje električnom energijom, gasom, parom i klimatizacija</t>
  </si>
  <si>
    <t>UKUPNO</t>
  </si>
  <si>
    <t xml:space="preserve">01.2 </t>
  </si>
  <si>
    <t xml:space="preserve">01.1 </t>
  </si>
  <si>
    <t>08 (isključujući 08.1, 08.41)</t>
  </si>
  <si>
    <t>Snabdijevanje vodom, upravljanje otpadnim vodama, kontrolisanje procesa uklanjanja otpada i slične aktivnosti</t>
  </si>
  <si>
    <t xml:space="preserve">Sortirani ostaci </t>
  </si>
  <si>
    <t>Neopasni</t>
  </si>
  <si>
    <t>Opasni</t>
  </si>
  <si>
    <t>Ukupno</t>
  </si>
  <si>
    <t>01</t>
  </si>
  <si>
    <t>Otpadi koji potiču od istraživanja, iskopavanja iz rudnika ili kamenoloma, i fizičkog i hemijskog tretmana minerala</t>
  </si>
  <si>
    <t>02</t>
  </si>
  <si>
    <t>Otpadi iz poljoprivrede, hortikulture, akvakulture, šumarstva, lova i ribolova, pripreme i prerade hrane</t>
  </si>
  <si>
    <t>03</t>
  </si>
  <si>
    <t>Otpadi od prerade drveta i proizvodnje papira, kartona, pulpe, panela i namještaja</t>
  </si>
  <si>
    <t>04</t>
  </si>
  <si>
    <t>Otpadi iz kožne, krznarske i tekstilne industrije</t>
  </si>
  <si>
    <t>06</t>
  </si>
  <si>
    <t>Otpadi od neorganske hemijske prerade</t>
  </si>
  <si>
    <t>07</t>
  </si>
  <si>
    <t>Otpadi od organske hemijske prerade</t>
  </si>
  <si>
    <t>08</t>
  </si>
  <si>
    <t>Otpadi od izrade, formulacije, pribavljanja i upotrebe premaza (boje, lakovi i staklene glazure), lijepkovi, zaptivači i štamparska mastila</t>
  </si>
  <si>
    <t>Otpadi iz termičkih procesa</t>
  </si>
  <si>
    <t>12</t>
  </si>
  <si>
    <t>Otpadi od oblikovanja i fizičke i mehaničke površinske obrade metala i plastike</t>
  </si>
  <si>
    <t>13</t>
  </si>
  <si>
    <t>Otpadi od ulja i ostataka tečnih goriva (osim jestivih ulja i onih u grupama 05, 12 i 19</t>
  </si>
  <si>
    <t>14</t>
  </si>
  <si>
    <t>Otpadi od organskih supstanci koje se koriste kao rastvarači, sredstva za hlañenje i kao pogon za letilice (osim u grupama 07 i 08)</t>
  </si>
  <si>
    <t>15</t>
  </si>
  <si>
    <t>Otpadi od ambalaže; apsorbenti, krpe za brisanje, materijali za filtriranje i zaštitne tkanine, ako nije drugačije specificirano</t>
  </si>
  <si>
    <t>16</t>
  </si>
  <si>
    <t>Otpadi koji nijesu drugačije specificirani u katalogu</t>
  </si>
  <si>
    <t>17</t>
  </si>
  <si>
    <t>Građevinski otpad i otpad od rušenja (uključujući i iskopanu zemlju sa kontaminiranih lokacija)</t>
  </si>
  <si>
    <t>18</t>
  </si>
  <si>
    <t>Otpadi od zdravstvene zaštite ljudi i životinja i/ili s tim povezanog istraživanja (isključujući otpad iz kuhinja i restorana koji ne dolazi od neposredne zdravstvene zaštite)</t>
  </si>
  <si>
    <t>Otpadi iz objekata za obradu otpada, pogona za tretman otpadnih voda dalje od lokacije proizvodnje i pripremu vode namijenjene ljudskoj upotrebi i vode za industrijsku upotrebu</t>
  </si>
  <si>
    <t>Opštinski otpadi (kućni otpad i slični komercijalni i industrijski otpadi), uključujući odvojeno sakupljene frakcije</t>
  </si>
  <si>
    <t>Tabela 2. Generisani industrijski otpad prema grupama Kataloga otpada, 2017. godina</t>
  </si>
  <si>
    <t>Vrsta otpada</t>
  </si>
  <si>
    <t xml:space="preserve">Sopstvena prerada i odstranjivanje </t>
  </si>
  <si>
    <t xml:space="preserve">Privremeno skladistenje </t>
  </si>
  <si>
    <t>Predato drugome u Crnoj Gori</t>
  </si>
  <si>
    <t>Neopasni otpad</t>
  </si>
  <si>
    <t>Opasni otpad</t>
  </si>
  <si>
    <t>Izvezeno iz Crne Gore</t>
  </si>
  <si>
    <t>-</t>
  </si>
  <si>
    <t>Tabela 1. Generisani industrijski otpad prema sektorima, 2017. godina</t>
  </si>
  <si>
    <t>Tabela 3. Generisani industrijski otpad prema Statističkoj klasifikaciji otpada, 2017. godina</t>
  </si>
  <si>
    <t>Tabela 4. Tretman otpada u industrijskim preduzećima, 2017.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</si>
</sst>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0"/>
  </numFmts>
  <fonts count="20" x14ac:knownFonts="1">
    <font>
      <sz val="11"/>
      <color theme="1"/>
      <name val="Calibri"/>
      <family val="2"/>
      <scheme val="minor"/>
    </font>
    <font>
      <b/>
      <sz val="8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8"/>
      <color theme="3" tint="-0.249977111117893"/>
      <name val="Arial"/>
      <family val="2"/>
    </font>
    <font>
      <b/>
      <sz val="8"/>
      <color rgb="FF002060"/>
      <name val="Arial"/>
      <family val="2"/>
      <charset val="238"/>
    </font>
    <font>
      <sz val="11"/>
      <color theme="3" tint="-0.249977111117893"/>
      <name val="Arial"/>
      <family val="2"/>
    </font>
    <font>
      <vertAlign val="superscript"/>
      <sz val="10"/>
      <color rgb="FF002060"/>
      <name val="Calibri"/>
      <family val="2"/>
      <charset val="238"/>
      <scheme val="minor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sz val="9"/>
      <color theme="3" tint="-0.249977111117893"/>
      <name val="Arial"/>
      <family val="2"/>
    </font>
    <font>
      <sz val="9"/>
      <color rgb="FF002060"/>
      <name val="Arial"/>
      <family val="2"/>
    </font>
    <font>
      <b/>
      <sz val="10"/>
      <color rgb="FF17365D"/>
      <name val="Arial"/>
      <family val="2"/>
    </font>
    <font>
      <vertAlign val="superscript"/>
      <sz val="10"/>
      <color theme="3" tint="-0.249977111117893"/>
      <name val="Calibri"/>
      <family val="2"/>
      <charset val="238"/>
      <scheme val="minor"/>
    </font>
    <font>
      <vertAlign val="superscript"/>
      <sz val="10"/>
      <color theme="3" tint="-0.249977111117893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0"/>
      <color theme="3" tint="-0.249977111117893"/>
      <name val="Arial"/>
      <family val="2"/>
      <charset val="238"/>
    </font>
    <font>
      <sz val="8"/>
      <color theme="3" tint="-0.249977111117893"/>
      <name val="Calibri"/>
      <family val="2"/>
      <scheme val="minor"/>
    </font>
    <font>
      <sz val="8"/>
      <color rgb="FF16365C"/>
      <name val="Arial"/>
      <family val="2"/>
      <charset val="238"/>
    </font>
    <font>
      <b/>
      <sz val="8"/>
      <color rgb="FF16365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 style="thin">
        <color indexed="64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/>
      <right style="thin">
        <color theme="3" tint="-0.24994659260841701"/>
      </right>
      <top style="thin">
        <color indexed="64"/>
      </top>
      <bottom/>
      <diagonal/>
    </border>
    <border>
      <left/>
      <right style="thin">
        <color theme="3" tint="-0.24994659260841701"/>
      </right>
      <top/>
      <bottom/>
      <diagonal/>
    </border>
    <border>
      <left/>
      <right style="thin">
        <color theme="3" tint="-0.24994659260841701"/>
      </right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/>
      <right/>
      <top style="thin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indexed="64"/>
      </bottom>
      <diagonal/>
    </border>
    <border>
      <left style="thin">
        <color theme="3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3" tint="-0.24994659260841701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5" fillId="0" borderId="0" xfId="0" applyFont="1"/>
    <xf numFmtId="1" fontId="5" fillId="0" borderId="0" xfId="0" applyNumberFormat="1" applyFont="1"/>
    <xf numFmtId="0" fontId="0" fillId="0" borderId="0" xfId="0" applyBorder="1"/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right" vertical="center"/>
    </xf>
    <xf numFmtId="165" fontId="5" fillId="0" borderId="0" xfId="0" applyNumberFormat="1" applyFont="1"/>
    <xf numFmtId="164" fontId="2" fillId="0" borderId="0" xfId="0" applyNumberFormat="1" applyFont="1" applyBorder="1"/>
    <xf numFmtId="0" fontId="15" fillId="0" borderId="0" xfId="0" applyFont="1" applyBorder="1" applyAlignment="1">
      <alignment vertical="center"/>
    </xf>
    <xf numFmtId="0" fontId="0" fillId="0" borderId="0" xfId="0" applyFill="1"/>
    <xf numFmtId="0" fontId="1" fillId="0" borderId="0" xfId="0" applyFont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right" vertical="center"/>
    </xf>
    <xf numFmtId="49" fontId="0" fillId="0" borderId="0" xfId="0" applyNumberFormat="1"/>
    <xf numFmtId="2" fontId="0" fillId="0" borderId="0" xfId="0" applyNumberFormat="1"/>
    <xf numFmtId="0" fontId="9" fillId="0" borderId="0" xfId="0" applyFont="1" applyBorder="1" applyAlignment="1">
      <alignment horizontal="right"/>
    </xf>
    <xf numFmtId="0" fontId="9" fillId="0" borderId="8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left" wrapText="1"/>
    </xf>
    <xf numFmtId="0" fontId="0" fillId="0" borderId="4" xfId="0" applyBorder="1"/>
    <xf numFmtId="164" fontId="8" fillId="0" borderId="4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vertical="center"/>
    </xf>
    <xf numFmtId="164" fontId="3" fillId="0" borderId="0" xfId="0" applyNumberFormat="1" applyFont="1" applyFill="1"/>
    <xf numFmtId="167" fontId="0" fillId="0" borderId="0" xfId="0" applyNumberFormat="1" applyFill="1"/>
    <xf numFmtId="1" fontId="0" fillId="0" borderId="0" xfId="0" applyNumberFormat="1"/>
    <xf numFmtId="0" fontId="16" fillId="0" borderId="0" xfId="0" applyFont="1"/>
    <xf numFmtId="0" fontId="8" fillId="2" borderId="5" xfId="0" applyFont="1" applyFill="1" applyBorder="1" applyAlignment="1">
      <alignment vertical="center"/>
    </xf>
    <xf numFmtId="0" fontId="9" fillId="0" borderId="1" xfId="0" applyFont="1" applyBorder="1" applyAlignment="1"/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0" fillId="0" borderId="0" xfId="0" applyNumberFormat="1"/>
    <xf numFmtId="0" fontId="8" fillId="2" borderId="2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18" fillId="0" borderId="0" xfId="0" applyNumberFormat="1" applyFont="1" applyFill="1" applyBorder="1" applyAlignment="1">
      <alignment horizontal="right"/>
    </xf>
    <xf numFmtId="164" fontId="18" fillId="0" borderId="15" xfId="0" applyNumberFormat="1" applyFont="1" applyFill="1" applyBorder="1" applyAlignment="1">
      <alignment horizontal="right"/>
    </xf>
    <xf numFmtId="164" fontId="19" fillId="0" borderId="16" xfId="0" applyNumberFormat="1" applyFont="1" applyFill="1" applyBorder="1" applyAlignment="1">
      <alignment horizontal="right"/>
    </xf>
    <xf numFmtId="164" fontId="5" fillId="0" borderId="0" xfId="0" applyNumberFormat="1" applyFont="1" applyBorder="1"/>
    <xf numFmtId="164" fontId="2" fillId="0" borderId="0" xfId="0" applyNumberFormat="1" applyFont="1"/>
    <xf numFmtId="165" fontId="0" fillId="0" borderId="0" xfId="0" applyNumberFormat="1"/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left" wrapText="1"/>
    </xf>
    <xf numFmtId="4" fontId="2" fillId="0" borderId="0" xfId="0" applyNumberFormat="1" applyFont="1" applyBorder="1"/>
    <xf numFmtId="4" fontId="0" fillId="0" borderId="0" xfId="0" applyNumberFormat="1" applyBorder="1"/>
    <xf numFmtId="164" fontId="8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Border="1"/>
    <xf numFmtId="0" fontId="9" fillId="0" borderId="8" xfId="0" applyFont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164" fontId="8" fillId="0" borderId="16" xfId="0" applyNumberFormat="1" applyFont="1" applyFill="1" applyBorder="1" applyAlignment="1">
      <alignment horizontal="right" vertical="center"/>
    </xf>
    <xf numFmtId="165" fontId="0" fillId="0" borderId="0" xfId="0" applyNumberFormat="1" applyBorder="1"/>
    <xf numFmtId="49" fontId="8" fillId="0" borderId="0" xfId="0" applyNumberFormat="1" applyFont="1" applyFill="1" applyBorder="1" applyAlignment="1">
      <alignment horizontal="left" wrapText="1"/>
    </xf>
    <xf numFmtId="0" fontId="9" fillId="0" borderId="8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I23" sqref="I23"/>
    </sheetView>
  </sheetViews>
  <sheetFormatPr defaultRowHeight="15" x14ac:dyDescent="0.25"/>
  <cols>
    <col min="1" max="1" width="12" customWidth="1"/>
    <col min="2" max="2" width="14.5703125" customWidth="1"/>
    <col min="3" max="3" width="13.42578125" customWidth="1"/>
    <col min="4" max="4" width="13.140625" customWidth="1"/>
    <col min="5" max="5" width="15" customWidth="1"/>
    <col min="6" max="6" width="12.5703125" customWidth="1"/>
    <col min="7" max="7" width="9.140625" customWidth="1"/>
    <col min="8" max="8" width="13.5703125" customWidth="1"/>
    <col min="9" max="9" width="9.140625" customWidth="1"/>
  </cols>
  <sheetData>
    <row r="1" spans="1:7" x14ac:dyDescent="0.25">
      <c r="A1" s="59" t="s">
        <v>111</v>
      </c>
      <c r="B1" s="56"/>
      <c r="C1" s="56"/>
      <c r="D1" s="57"/>
      <c r="E1" s="57"/>
      <c r="F1" s="58"/>
    </row>
    <row r="2" spans="1:7" x14ac:dyDescent="0.25">
      <c r="A2" s="59"/>
      <c r="B2" s="56"/>
      <c r="C2" s="56"/>
      <c r="D2" s="57"/>
      <c r="E2" s="57"/>
      <c r="F2" s="34" t="s">
        <v>59</v>
      </c>
    </row>
    <row r="3" spans="1:7" ht="106.5" customHeight="1" x14ac:dyDescent="0.25">
      <c r="A3" s="69"/>
      <c r="B3" s="51" t="s">
        <v>1</v>
      </c>
      <c r="C3" s="51" t="s">
        <v>2</v>
      </c>
      <c r="D3" s="51" t="s">
        <v>61</v>
      </c>
      <c r="E3" s="51" t="s">
        <v>66</v>
      </c>
      <c r="F3" s="51" t="s">
        <v>70</v>
      </c>
    </row>
    <row r="4" spans="1:7" x14ac:dyDescent="0.25">
      <c r="A4" s="66" t="s">
        <v>107</v>
      </c>
      <c r="B4" s="60">
        <v>14603.4</v>
      </c>
      <c r="C4" s="61">
        <v>38718.199999999997</v>
      </c>
      <c r="D4" s="61">
        <v>309809.59999999998</v>
      </c>
      <c r="E4" s="61">
        <v>5938.9</v>
      </c>
      <c r="F4" s="61">
        <f>+B4+C4+D4+E4</f>
        <v>369070.1</v>
      </c>
      <c r="G4" s="50"/>
    </row>
    <row r="5" spans="1:7" x14ac:dyDescent="0.25">
      <c r="A5" s="67" t="s">
        <v>108</v>
      </c>
      <c r="B5" s="60">
        <v>296520.5</v>
      </c>
      <c r="C5" s="60">
        <v>1556.6</v>
      </c>
      <c r="D5" s="60">
        <v>58.1</v>
      </c>
      <c r="E5" s="60">
        <v>61.6</v>
      </c>
      <c r="F5" s="60">
        <f>+B5+C5+D5+E5</f>
        <v>298196.79999999993</v>
      </c>
      <c r="G5" s="50"/>
    </row>
    <row r="6" spans="1:7" x14ac:dyDescent="0.25">
      <c r="A6" s="68" t="s">
        <v>62</v>
      </c>
      <c r="B6" s="62">
        <f>+B4+B5</f>
        <v>311123.90000000002</v>
      </c>
      <c r="C6" s="62">
        <f t="shared" ref="C6:E6" si="0">+C4+C5</f>
        <v>40274.799999999996</v>
      </c>
      <c r="D6" s="62">
        <f t="shared" si="0"/>
        <v>309867.69999999995</v>
      </c>
      <c r="E6" s="62">
        <f t="shared" si="0"/>
        <v>6000.5</v>
      </c>
      <c r="F6" s="62">
        <f>+F4+F5</f>
        <v>667266.89999999991</v>
      </c>
    </row>
    <row r="7" spans="1:7" x14ac:dyDescent="0.25">
      <c r="B7" s="43"/>
      <c r="C7" s="43"/>
      <c r="D7" s="43"/>
      <c r="E7" s="43"/>
    </row>
    <row r="8" spans="1:7" x14ac:dyDescent="0.25">
      <c r="B8" s="65"/>
      <c r="C8" s="65"/>
      <c r="D8" s="65"/>
      <c r="E8" s="65"/>
      <c r="F8" s="65"/>
    </row>
    <row r="9" spans="1:7" x14ac:dyDescent="0.25">
      <c r="B9" s="65"/>
      <c r="C9" s="65"/>
      <c r="D9" s="65"/>
      <c r="E9" s="65"/>
      <c r="F9" s="65"/>
    </row>
    <row r="24" spans="6:6" x14ac:dyDescent="0.25">
      <c r="F24" s="6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25" zoomScaleNormal="100" workbookViewId="0">
      <selection activeCell="C8" sqref="C8:F22"/>
    </sheetView>
  </sheetViews>
  <sheetFormatPr defaultRowHeight="15" x14ac:dyDescent="0.25"/>
  <cols>
    <col min="1" max="1" width="4.28515625" customWidth="1"/>
    <col min="2" max="2" width="44.28515625" customWidth="1"/>
    <col min="3" max="5" width="11.85546875" customWidth="1"/>
    <col min="6" max="6" width="28.140625" customWidth="1"/>
    <col min="7" max="7" width="11.42578125" customWidth="1"/>
  </cols>
  <sheetData>
    <row r="1" spans="1:7" ht="15.75" x14ac:dyDescent="0.25">
      <c r="A1" s="16" t="s">
        <v>102</v>
      </c>
      <c r="B1" s="28"/>
      <c r="C1" s="28"/>
      <c r="D1" s="28"/>
      <c r="E1" s="28"/>
      <c r="G1" s="29"/>
    </row>
    <row r="2" spans="1:7" ht="15.75" x14ac:dyDescent="0.25">
      <c r="A2" s="16"/>
      <c r="B2" s="28"/>
      <c r="C2" s="28"/>
      <c r="D2" s="28"/>
      <c r="E2" s="34" t="s">
        <v>59</v>
      </c>
      <c r="G2" s="29"/>
    </row>
    <row r="3" spans="1:7" ht="25.5" customHeight="1" x14ac:dyDescent="0.25">
      <c r="A3" s="86" t="s">
        <v>103</v>
      </c>
      <c r="B3" s="87"/>
      <c r="C3" s="47" t="s">
        <v>68</v>
      </c>
      <c r="D3" s="47" t="s">
        <v>69</v>
      </c>
      <c r="E3" s="47" t="s">
        <v>70</v>
      </c>
      <c r="F3" s="7"/>
      <c r="G3" s="30"/>
    </row>
    <row r="4" spans="1:7" ht="36.75" x14ac:dyDescent="0.25">
      <c r="A4" s="70" t="s">
        <v>71</v>
      </c>
      <c r="B4" s="35" t="s">
        <v>72</v>
      </c>
      <c r="C4" s="18">
        <v>5364.3</v>
      </c>
      <c r="D4" s="18">
        <v>296472</v>
      </c>
      <c r="E4" s="18">
        <f>+C4+D4</f>
        <v>301836.3</v>
      </c>
      <c r="F4" s="41"/>
      <c r="G4" s="31"/>
    </row>
    <row r="5" spans="1:7" ht="24.75" x14ac:dyDescent="0.25">
      <c r="A5" s="71" t="s">
        <v>73</v>
      </c>
      <c r="B5" s="35" t="s">
        <v>74</v>
      </c>
      <c r="C5" s="18">
        <v>2099.6999999999998</v>
      </c>
      <c r="D5" s="18"/>
      <c r="E5" s="18">
        <f t="shared" ref="E5:E20" si="0">+C5+D5</f>
        <v>2099.6999999999998</v>
      </c>
      <c r="F5" s="41"/>
      <c r="G5" s="31"/>
    </row>
    <row r="6" spans="1:7" ht="24.75" x14ac:dyDescent="0.25">
      <c r="A6" s="71" t="s">
        <v>75</v>
      </c>
      <c r="B6" s="35" t="s">
        <v>76</v>
      </c>
      <c r="C6" s="18">
        <v>11032</v>
      </c>
      <c r="D6" s="18"/>
      <c r="E6" s="18">
        <f t="shared" si="0"/>
        <v>11032</v>
      </c>
      <c r="F6" s="41"/>
      <c r="G6" s="31"/>
    </row>
    <row r="7" spans="1:7" x14ac:dyDescent="0.25">
      <c r="A7" s="71" t="s">
        <v>77</v>
      </c>
      <c r="B7" s="35" t="s">
        <v>78</v>
      </c>
      <c r="C7" s="18">
        <v>7.5</v>
      </c>
      <c r="D7" s="18"/>
      <c r="E7" s="18">
        <f t="shared" si="0"/>
        <v>7.5</v>
      </c>
      <c r="F7" s="41"/>
      <c r="G7" s="31"/>
    </row>
    <row r="8" spans="1:7" x14ac:dyDescent="0.25">
      <c r="A8" s="71" t="s">
        <v>79</v>
      </c>
      <c r="B8" s="35" t="s">
        <v>80</v>
      </c>
      <c r="C8" s="18"/>
      <c r="D8" s="18"/>
      <c r="E8" s="18">
        <f t="shared" si="0"/>
        <v>0</v>
      </c>
      <c r="F8" s="41"/>
      <c r="G8" s="31"/>
    </row>
    <row r="9" spans="1:7" x14ac:dyDescent="0.25">
      <c r="A9" s="71" t="s">
        <v>81</v>
      </c>
      <c r="B9" s="35" t="s">
        <v>82</v>
      </c>
      <c r="C9" s="18">
        <v>0.7</v>
      </c>
      <c r="D9" s="18"/>
      <c r="E9" s="18">
        <f t="shared" si="0"/>
        <v>0.7</v>
      </c>
      <c r="F9" s="41"/>
      <c r="G9" s="31"/>
    </row>
    <row r="10" spans="1:7" ht="36.75" x14ac:dyDescent="0.25">
      <c r="A10" s="71" t="s">
        <v>83</v>
      </c>
      <c r="B10" s="35" t="s">
        <v>84</v>
      </c>
      <c r="C10" s="18">
        <v>0.4</v>
      </c>
      <c r="D10" s="18">
        <v>9.6999999999999993</v>
      </c>
      <c r="E10" s="18">
        <f t="shared" si="0"/>
        <v>10.1</v>
      </c>
      <c r="F10" s="41"/>
      <c r="G10" s="31"/>
    </row>
    <row r="11" spans="1:7" x14ac:dyDescent="0.25">
      <c r="A11" s="71" t="s">
        <v>10</v>
      </c>
      <c r="B11" s="36" t="s">
        <v>85</v>
      </c>
      <c r="C11" s="18">
        <v>321223.2</v>
      </c>
      <c r="D11" s="18">
        <v>945.8</v>
      </c>
      <c r="E11" s="18">
        <f t="shared" si="0"/>
        <v>322169</v>
      </c>
      <c r="F11" s="41"/>
      <c r="G11" s="31"/>
    </row>
    <row r="12" spans="1:7" ht="24.75" x14ac:dyDescent="0.25">
      <c r="A12" s="71" t="s">
        <v>86</v>
      </c>
      <c r="B12" s="35" t="s">
        <v>87</v>
      </c>
      <c r="C12" s="18">
        <v>544</v>
      </c>
      <c r="D12" s="18">
        <v>17.7</v>
      </c>
      <c r="E12" s="18">
        <f t="shared" si="0"/>
        <v>561.70000000000005</v>
      </c>
      <c r="F12" s="41"/>
      <c r="G12" s="31"/>
    </row>
    <row r="13" spans="1:7" ht="24.75" x14ac:dyDescent="0.25">
      <c r="A13" s="71" t="s">
        <v>88</v>
      </c>
      <c r="B13" s="35" t="s">
        <v>89</v>
      </c>
      <c r="C13" s="18"/>
      <c r="D13" s="18">
        <v>98.3</v>
      </c>
      <c r="E13" s="18">
        <f t="shared" si="0"/>
        <v>98.3</v>
      </c>
      <c r="F13" s="41"/>
      <c r="G13" s="31"/>
    </row>
    <row r="14" spans="1:7" ht="36.75" x14ac:dyDescent="0.25">
      <c r="A14" s="71" t="s">
        <v>90</v>
      </c>
      <c r="B14" s="35" t="s">
        <v>91</v>
      </c>
      <c r="C14" s="18"/>
      <c r="D14" s="18">
        <v>3.3</v>
      </c>
      <c r="E14" s="18">
        <f t="shared" si="0"/>
        <v>3.3</v>
      </c>
      <c r="F14" s="41"/>
      <c r="G14" s="31"/>
    </row>
    <row r="15" spans="1:7" ht="36.75" x14ac:dyDescent="0.25">
      <c r="A15" s="71" t="s">
        <v>92</v>
      </c>
      <c r="B15" s="37" t="s">
        <v>93</v>
      </c>
      <c r="C15" s="18">
        <v>1196.2</v>
      </c>
      <c r="D15" s="18">
        <v>6.4</v>
      </c>
      <c r="E15" s="18">
        <f t="shared" si="0"/>
        <v>1202.6000000000001</v>
      </c>
      <c r="F15" s="41"/>
      <c r="G15" s="31"/>
    </row>
    <row r="16" spans="1:7" x14ac:dyDescent="0.25">
      <c r="A16" s="71" t="s">
        <v>94</v>
      </c>
      <c r="B16" s="36" t="s">
        <v>95</v>
      </c>
      <c r="C16" s="18">
        <v>4400.5</v>
      </c>
      <c r="D16" s="18">
        <v>577.79999999999995</v>
      </c>
      <c r="E16" s="18">
        <f t="shared" si="0"/>
        <v>4978.3</v>
      </c>
      <c r="F16" s="41"/>
      <c r="G16" s="31"/>
    </row>
    <row r="17" spans="1:8" ht="24.75" x14ac:dyDescent="0.25">
      <c r="A17" s="71" t="s">
        <v>96</v>
      </c>
      <c r="B17" s="35" t="s">
        <v>97</v>
      </c>
      <c r="C17" s="18">
        <v>15249.9</v>
      </c>
      <c r="D17" s="18">
        <v>20.100000000000001</v>
      </c>
      <c r="E17" s="18">
        <f t="shared" si="0"/>
        <v>15270</v>
      </c>
      <c r="F17" s="41"/>
      <c r="G17" s="31"/>
    </row>
    <row r="18" spans="1:8" ht="48.75" x14ac:dyDescent="0.25">
      <c r="A18" s="71" t="s">
        <v>98</v>
      </c>
      <c r="B18" s="35" t="s">
        <v>99</v>
      </c>
      <c r="C18" s="18">
        <v>13.1</v>
      </c>
      <c r="D18" s="18"/>
      <c r="E18" s="18">
        <f t="shared" si="0"/>
        <v>13.1</v>
      </c>
      <c r="F18" s="41"/>
      <c r="G18" s="31"/>
    </row>
    <row r="19" spans="1:8" ht="48.75" x14ac:dyDescent="0.25">
      <c r="A19" s="71" t="s">
        <v>7</v>
      </c>
      <c r="B19" s="35" t="s">
        <v>100</v>
      </c>
      <c r="C19" s="18">
        <v>3103.6</v>
      </c>
      <c r="D19" s="18">
        <v>44</v>
      </c>
      <c r="E19" s="18">
        <f t="shared" si="0"/>
        <v>3147.6</v>
      </c>
      <c r="F19" s="41"/>
      <c r="G19" s="31"/>
    </row>
    <row r="20" spans="1:8" ht="39" customHeight="1" x14ac:dyDescent="0.25">
      <c r="A20" s="71">
        <v>20</v>
      </c>
      <c r="B20" s="35" t="s">
        <v>101</v>
      </c>
      <c r="C20" s="18">
        <v>4835</v>
      </c>
      <c r="D20" s="18">
        <v>1.7</v>
      </c>
      <c r="E20" s="18">
        <f t="shared" si="0"/>
        <v>4836.7</v>
      </c>
      <c r="F20" s="41"/>
      <c r="G20" s="31"/>
    </row>
    <row r="21" spans="1:8" x14ac:dyDescent="0.25">
      <c r="A21" s="38"/>
      <c r="B21" s="40" t="s">
        <v>62</v>
      </c>
      <c r="C21" s="39">
        <f>SUM(C4:C20)</f>
        <v>369070.1</v>
      </c>
      <c r="D21" s="39">
        <f t="shared" ref="D21:E21" si="1">SUM(D4:D20)</f>
        <v>298196.8</v>
      </c>
      <c r="E21" s="39">
        <f t="shared" si="1"/>
        <v>667266.9</v>
      </c>
      <c r="F21" s="41"/>
      <c r="G21" s="31"/>
      <c r="H21" s="32"/>
    </row>
    <row r="22" spans="1:8" x14ac:dyDescent="0.25">
      <c r="A22" s="8"/>
      <c r="B22" s="8"/>
      <c r="C22" s="8"/>
      <c r="D22" s="8"/>
      <c r="E22" s="8"/>
      <c r="F22" s="41"/>
      <c r="G22" s="31"/>
    </row>
    <row r="23" spans="1:8" x14ac:dyDescent="0.25">
      <c r="A23" s="11"/>
      <c r="B23" s="11"/>
      <c r="C23" s="42"/>
      <c r="D23" s="42"/>
      <c r="E23" s="42"/>
      <c r="G23" s="33"/>
    </row>
    <row r="24" spans="1:8" x14ac:dyDescent="0.25">
      <c r="A24" s="11"/>
      <c r="B24" s="11"/>
      <c r="C24" s="3"/>
      <c r="D24" s="3"/>
      <c r="E24" s="29"/>
    </row>
    <row r="25" spans="1:8" x14ac:dyDescent="0.25">
      <c r="A25" s="11"/>
      <c r="B25" s="11"/>
      <c r="C25" s="11"/>
      <c r="D25" s="11"/>
    </row>
    <row r="26" spans="1:8" x14ac:dyDescent="0.25">
      <c r="A26" s="11"/>
      <c r="B26" s="11"/>
      <c r="C26" s="11"/>
      <c r="D26" s="11"/>
    </row>
    <row r="27" spans="1:8" x14ac:dyDescent="0.25">
      <c r="A27" s="11"/>
      <c r="B27" s="11"/>
      <c r="C27" s="11"/>
      <c r="D27" s="11"/>
    </row>
  </sheetData>
  <mergeCells count="1">
    <mergeCell ref="A3:B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43" zoomScaleNormal="100" workbookViewId="0">
      <selection activeCell="D24" sqref="D24"/>
    </sheetView>
  </sheetViews>
  <sheetFormatPr defaultRowHeight="15" x14ac:dyDescent="0.25"/>
  <cols>
    <col min="1" max="1" width="23.7109375" customWidth="1"/>
    <col min="2" max="2" width="40.85546875" bestFit="1" customWidth="1"/>
    <col min="3" max="7" width="16.7109375" customWidth="1"/>
    <col min="8" max="9" width="14.140625" customWidth="1"/>
  </cols>
  <sheetData>
    <row r="1" spans="1:8" ht="18" customHeight="1" x14ac:dyDescent="0.25">
      <c r="A1" s="16" t="s">
        <v>112</v>
      </c>
      <c r="B1" s="1"/>
      <c r="C1" s="1"/>
      <c r="D1" s="1"/>
      <c r="E1" s="1"/>
      <c r="F1" s="1"/>
      <c r="G1" s="1"/>
      <c r="H1" s="2"/>
    </row>
    <row r="2" spans="1:8" ht="18" customHeight="1" x14ac:dyDescent="0.25">
      <c r="A2" s="13"/>
      <c r="B2" s="1"/>
      <c r="C2" s="1"/>
      <c r="D2" s="1"/>
      <c r="E2" s="1"/>
      <c r="F2" s="1"/>
      <c r="G2" s="34" t="s">
        <v>59</v>
      </c>
      <c r="H2" s="2"/>
    </row>
    <row r="3" spans="1:8" ht="87.75" customHeight="1" x14ac:dyDescent="0.25">
      <c r="A3" s="88" t="s">
        <v>0</v>
      </c>
      <c r="B3" s="89"/>
      <c r="C3" s="24" t="s">
        <v>51</v>
      </c>
      <c r="D3" s="53" t="s">
        <v>1</v>
      </c>
      <c r="E3" s="48" t="s">
        <v>2</v>
      </c>
      <c r="F3" s="48" t="s">
        <v>61</v>
      </c>
      <c r="G3" s="48" t="s">
        <v>66</v>
      </c>
      <c r="H3" s="4"/>
    </row>
    <row r="4" spans="1:8" x14ac:dyDescent="0.25">
      <c r="A4" s="72" t="s">
        <v>64</v>
      </c>
      <c r="B4" s="22" t="s">
        <v>3</v>
      </c>
      <c r="C4" s="54">
        <v>1</v>
      </c>
      <c r="D4" s="14" t="s">
        <v>110</v>
      </c>
      <c r="E4" s="15">
        <v>3.3</v>
      </c>
      <c r="F4" s="14" t="s">
        <v>110</v>
      </c>
      <c r="G4" s="14" t="s">
        <v>110</v>
      </c>
      <c r="H4" s="5"/>
    </row>
    <row r="5" spans="1:8" x14ac:dyDescent="0.25">
      <c r="A5" s="73" t="s">
        <v>63</v>
      </c>
      <c r="B5" s="23" t="s">
        <v>4</v>
      </c>
      <c r="C5" s="55">
        <v>1</v>
      </c>
      <c r="D5" s="14" t="s">
        <v>110</v>
      </c>
      <c r="E5" s="15">
        <v>235.4</v>
      </c>
      <c r="F5" s="14" t="s">
        <v>110</v>
      </c>
      <c r="G5" s="14">
        <v>0.1</v>
      </c>
      <c r="H5" s="5"/>
    </row>
    <row r="6" spans="1:8" x14ac:dyDescent="0.25">
      <c r="A6" s="73" t="s">
        <v>5</v>
      </c>
      <c r="B6" s="23" t="s">
        <v>6</v>
      </c>
      <c r="C6" s="55">
        <v>1</v>
      </c>
      <c r="D6" s="15">
        <v>42.3</v>
      </c>
      <c r="E6" s="15">
        <v>42</v>
      </c>
      <c r="F6" s="15" t="s">
        <v>110</v>
      </c>
      <c r="G6" s="15">
        <v>13.2</v>
      </c>
      <c r="H6" s="5"/>
    </row>
    <row r="7" spans="1:8" x14ac:dyDescent="0.25">
      <c r="A7" s="73" t="s">
        <v>8</v>
      </c>
      <c r="B7" s="23" t="s">
        <v>9</v>
      </c>
      <c r="C7" s="55">
        <v>0</v>
      </c>
      <c r="D7" s="15">
        <v>0.1</v>
      </c>
      <c r="E7" s="15">
        <v>3858.7</v>
      </c>
      <c r="F7" s="15">
        <v>0</v>
      </c>
      <c r="G7" s="15">
        <v>0.5</v>
      </c>
      <c r="H7" s="5"/>
    </row>
    <row r="8" spans="1:8" x14ac:dyDescent="0.25">
      <c r="A8" s="73" t="s">
        <v>8</v>
      </c>
      <c r="B8" s="23" t="s">
        <v>9</v>
      </c>
      <c r="C8" s="21">
        <v>1</v>
      </c>
      <c r="D8" s="15">
        <v>3.2</v>
      </c>
      <c r="E8" s="15">
        <v>6</v>
      </c>
      <c r="F8" s="15">
        <v>9.1999999999999993</v>
      </c>
      <c r="G8" s="15">
        <v>0.7</v>
      </c>
      <c r="H8" s="5"/>
    </row>
    <row r="9" spans="1:8" x14ac:dyDescent="0.25">
      <c r="A9" s="73" t="s">
        <v>11</v>
      </c>
      <c r="B9" s="23" t="s">
        <v>52</v>
      </c>
      <c r="C9" s="21">
        <v>0</v>
      </c>
      <c r="D9" s="15" t="s">
        <v>110</v>
      </c>
      <c r="E9" s="15">
        <v>2997.5</v>
      </c>
      <c r="F9" s="15" t="s">
        <v>110</v>
      </c>
      <c r="G9" s="15" t="s">
        <v>110</v>
      </c>
      <c r="H9" s="5"/>
    </row>
    <row r="10" spans="1:8" x14ac:dyDescent="0.25">
      <c r="A10" s="73" t="s">
        <v>11</v>
      </c>
      <c r="B10" s="23" t="s">
        <v>52</v>
      </c>
      <c r="C10" s="21">
        <v>1</v>
      </c>
      <c r="D10" s="15" t="s">
        <v>110</v>
      </c>
      <c r="E10" s="15" t="s">
        <v>110</v>
      </c>
      <c r="F10" s="15" t="s">
        <v>110</v>
      </c>
      <c r="G10" s="15">
        <v>42.7</v>
      </c>
      <c r="H10" s="5"/>
    </row>
    <row r="11" spans="1:8" x14ac:dyDescent="0.25">
      <c r="A11" s="73" t="s">
        <v>12</v>
      </c>
      <c r="B11" s="23" t="s">
        <v>53</v>
      </c>
      <c r="C11" s="21">
        <v>0</v>
      </c>
      <c r="D11" s="15">
        <v>3</v>
      </c>
      <c r="E11" s="15">
        <v>105.5</v>
      </c>
      <c r="F11" s="15">
        <v>1051.8</v>
      </c>
      <c r="G11" s="15">
        <v>4.9000000000000004</v>
      </c>
      <c r="H11" s="5"/>
    </row>
    <row r="12" spans="1:8" x14ac:dyDescent="0.25">
      <c r="A12" s="73" t="s">
        <v>13</v>
      </c>
      <c r="B12" s="23" t="s">
        <v>14</v>
      </c>
      <c r="C12" s="21">
        <v>0</v>
      </c>
      <c r="D12" s="15">
        <v>1.5</v>
      </c>
      <c r="E12" s="15">
        <v>523.4</v>
      </c>
      <c r="F12" s="15">
        <v>33.5</v>
      </c>
      <c r="G12" s="15" t="s">
        <v>110</v>
      </c>
      <c r="H12" s="5"/>
    </row>
    <row r="13" spans="1:8" ht="17.25" customHeight="1" x14ac:dyDescent="0.25">
      <c r="A13" s="73" t="s">
        <v>15</v>
      </c>
      <c r="B13" s="23" t="s">
        <v>16</v>
      </c>
      <c r="C13" s="21">
        <v>0</v>
      </c>
      <c r="D13" s="15" t="s">
        <v>110</v>
      </c>
      <c r="E13" s="15">
        <v>2920.5</v>
      </c>
      <c r="F13" s="15" t="s">
        <v>110</v>
      </c>
      <c r="G13" s="15">
        <v>16.899999999999999</v>
      </c>
      <c r="H13" s="5"/>
    </row>
    <row r="14" spans="1:8" x14ac:dyDescent="0.25">
      <c r="A14" s="73" t="s">
        <v>17</v>
      </c>
      <c r="B14" s="23" t="s">
        <v>18</v>
      </c>
      <c r="C14" s="21">
        <v>0</v>
      </c>
      <c r="D14" s="15" t="s">
        <v>110</v>
      </c>
      <c r="E14" s="15">
        <v>263.5</v>
      </c>
      <c r="F14" s="15" t="s">
        <v>110</v>
      </c>
      <c r="G14" s="15">
        <v>0.2</v>
      </c>
      <c r="H14" s="5"/>
    </row>
    <row r="15" spans="1:8" x14ac:dyDescent="0.25">
      <c r="A15" s="73" t="s">
        <v>19</v>
      </c>
      <c r="B15" s="23" t="s">
        <v>20</v>
      </c>
      <c r="C15" s="21">
        <v>0</v>
      </c>
      <c r="D15" s="15">
        <v>2</v>
      </c>
      <c r="E15" s="15">
        <v>1181.9000000000001</v>
      </c>
      <c r="F15" s="15">
        <v>11.8</v>
      </c>
      <c r="G15" s="15">
        <v>5</v>
      </c>
      <c r="H15" s="5"/>
    </row>
    <row r="16" spans="1:8" x14ac:dyDescent="0.25">
      <c r="A16" s="73" t="s">
        <v>21</v>
      </c>
      <c r="B16" s="23" t="s">
        <v>54</v>
      </c>
      <c r="C16" s="21">
        <v>0</v>
      </c>
      <c r="D16" s="15">
        <v>30.1</v>
      </c>
      <c r="E16" s="15">
        <v>27.6</v>
      </c>
      <c r="F16" s="15">
        <v>7.8</v>
      </c>
      <c r="G16" s="15">
        <v>32.1</v>
      </c>
      <c r="H16" s="5"/>
    </row>
    <row r="17" spans="1:8" x14ac:dyDescent="0.25">
      <c r="A17" s="73" t="s">
        <v>22</v>
      </c>
      <c r="B17" s="23" t="s">
        <v>23</v>
      </c>
      <c r="C17" s="21">
        <v>0</v>
      </c>
      <c r="D17" s="15" t="s">
        <v>110</v>
      </c>
      <c r="E17" s="15">
        <v>47.5</v>
      </c>
      <c r="F17" s="15"/>
      <c r="G17" s="15">
        <v>1.7</v>
      </c>
      <c r="H17" s="5"/>
    </row>
    <row r="18" spans="1:8" x14ac:dyDescent="0.25">
      <c r="A18" s="73" t="s">
        <v>24</v>
      </c>
      <c r="B18" s="23" t="s">
        <v>25</v>
      </c>
      <c r="C18" s="21">
        <v>0</v>
      </c>
      <c r="D18" s="15" t="s">
        <v>110</v>
      </c>
      <c r="E18" s="15">
        <v>10978.3</v>
      </c>
      <c r="F18" s="15">
        <v>1.1000000000000001</v>
      </c>
      <c r="G18" s="15">
        <v>0.4</v>
      </c>
      <c r="H18" s="5"/>
    </row>
    <row r="19" spans="1:8" x14ac:dyDescent="0.25">
      <c r="A19" s="82" t="s">
        <v>26</v>
      </c>
      <c r="B19" s="83" t="s">
        <v>27</v>
      </c>
      <c r="C19" s="84">
        <v>0</v>
      </c>
      <c r="D19" s="15" t="s">
        <v>110</v>
      </c>
      <c r="E19" s="15">
        <v>11.2</v>
      </c>
      <c r="F19" s="15">
        <v>0.5</v>
      </c>
      <c r="G19" s="15" t="s">
        <v>110</v>
      </c>
      <c r="H19" s="5"/>
    </row>
    <row r="20" spans="1:8" x14ac:dyDescent="0.25">
      <c r="A20" s="82" t="s">
        <v>28</v>
      </c>
      <c r="B20" s="83" t="s">
        <v>29</v>
      </c>
      <c r="C20" s="84">
        <v>1</v>
      </c>
      <c r="D20" s="15" t="s">
        <v>110</v>
      </c>
      <c r="E20" s="15">
        <v>0.1</v>
      </c>
      <c r="F20" s="15" t="s">
        <v>110</v>
      </c>
      <c r="G20" s="15">
        <v>0.4</v>
      </c>
      <c r="H20" s="5"/>
    </row>
    <row r="21" spans="1:8" ht="24" customHeight="1" x14ac:dyDescent="0.25">
      <c r="A21" s="82" t="s">
        <v>65</v>
      </c>
      <c r="B21" s="83" t="s">
        <v>55</v>
      </c>
      <c r="C21" s="84">
        <v>0</v>
      </c>
      <c r="D21" s="15">
        <v>0</v>
      </c>
      <c r="E21" s="15">
        <v>0.6</v>
      </c>
      <c r="F21" s="15">
        <v>3.8</v>
      </c>
      <c r="G21" s="15">
        <v>0.3</v>
      </c>
      <c r="H21" s="5"/>
    </row>
    <row r="22" spans="1:8" ht="24" customHeight="1" x14ac:dyDescent="0.25">
      <c r="A22" s="82" t="s">
        <v>65</v>
      </c>
      <c r="B22" s="83" t="s">
        <v>55</v>
      </c>
      <c r="C22" s="84">
        <v>1</v>
      </c>
      <c r="D22" s="15">
        <v>1.3</v>
      </c>
      <c r="E22" s="15">
        <v>1.8</v>
      </c>
      <c r="F22" s="15">
        <v>22.6</v>
      </c>
      <c r="G22" s="15">
        <v>0.8</v>
      </c>
      <c r="H22" s="5"/>
    </row>
    <row r="23" spans="1:8" x14ac:dyDescent="0.25">
      <c r="A23" s="82" t="s">
        <v>30</v>
      </c>
      <c r="B23" s="83" t="s">
        <v>31</v>
      </c>
      <c r="C23" s="84">
        <v>0</v>
      </c>
      <c r="D23" s="15" t="s">
        <v>110</v>
      </c>
      <c r="E23" s="15" t="s">
        <v>110</v>
      </c>
      <c r="F23" s="15" t="s">
        <v>110</v>
      </c>
      <c r="G23" s="15">
        <v>3</v>
      </c>
      <c r="H23" s="5"/>
    </row>
    <row r="24" spans="1:8" x14ac:dyDescent="0.25">
      <c r="A24" s="82" t="s">
        <v>30</v>
      </c>
      <c r="B24" s="83" t="s">
        <v>31</v>
      </c>
      <c r="C24" s="84">
        <v>1</v>
      </c>
      <c r="D24" s="15" t="s">
        <v>110</v>
      </c>
      <c r="E24" s="15" t="s">
        <v>110</v>
      </c>
      <c r="F24" s="15">
        <v>1.2</v>
      </c>
      <c r="G24" s="15" t="s">
        <v>110</v>
      </c>
      <c r="H24" s="5"/>
    </row>
    <row r="25" spans="1:8" x14ac:dyDescent="0.25">
      <c r="A25" s="82" t="s">
        <v>32</v>
      </c>
      <c r="B25" s="83" t="s">
        <v>56</v>
      </c>
      <c r="C25" s="84">
        <v>0</v>
      </c>
      <c r="D25" s="15">
        <v>0.6</v>
      </c>
      <c r="E25" s="15">
        <v>0.1</v>
      </c>
      <c r="F25" s="15"/>
      <c r="G25" s="15">
        <v>1.2</v>
      </c>
      <c r="H25" s="5"/>
    </row>
    <row r="26" spans="1:8" x14ac:dyDescent="0.25">
      <c r="A26" s="82" t="s">
        <v>32</v>
      </c>
      <c r="B26" s="83" t="s">
        <v>56</v>
      </c>
      <c r="C26" s="84">
        <v>1</v>
      </c>
      <c r="D26" s="15">
        <v>1.7</v>
      </c>
      <c r="E26" s="15">
        <v>4.2</v>
      </c>
      <c r="F26" s="15">
        <v>1.5</v>
      </c>
      <c r="G26" s="15">
        <v>2.4</v>
      </c>
      <c r="H26" s="5"/>
    </row>
    <row r="27" spans="1:8" ht="24" customHeight="1" x14ac:dyDescent="0.25">
      <c r="A27" s="82" t="s">
        <v>33</v>
      </c>
      <c r="B27" s="83" t="s">
        <v>57</v>
      </c>
      <c r="C27" s="84">
        <v>0</v>
      </c>
      <c r="D27" s="15">
        <v>0.5</v>
      </c>
      <c r="E27" s="15">
        <v>764.3</v>
      </c>
      <c r="F27" s="15" t="s">
        <v>110</v>
      </c>
      <c r="G27" s="15" t="s">
        <v>110</v>
      </c>
      <c r="H27" s="5"/>
    </row>
    <row r="28" spans="1:8" x14ac:dyDescent="0.25">
      <c r="A28" s="82" t="s">
        <v>34</v>
      </c>
      <c r="B28" s="83" t="s">
        <v>35</v>
      </c>
      <c r="C28" s="84">
        <v>0</v>
      </c>
      <c r="D28" s="15" t="s">
        <v>110</v>
      </c>
      <c r="E28" s="15">
        <v>275.39999999999998</v>
      </c>
      <c r="F28" s="15" t="s">
        <v>110</v>
      </c>
      <c r="G28" s="15" t="s">
        <v>110</v>
      </c>
      <c r="H28" s="5"/>
    </row>
    <row r="29" spans="1:8" x14ac:dyDescent="0.25">
      <c r="A29" s="82" t="s">
        <v>36</v>
      </c>
      <c r="B29" s="83" t="s">
        <v>37</v>
      </c>
      <c r="C29" s="84">
        <v>0</v>
      </c>
      <c r="D29" s="15" t="s">
        <v>110</v>
      </c>
      <c r="E29" s="15">
        <v>847.3</v>
      </c>
      <c r="F29" s="15" t="s">
        <v>110</v>
      </c>
      <c r="G29" s="15" t="s">
        <v>110</v>
      </c>
      <c r="H29" s="5"/>
    </row>
    <row r="30" spans="1:8" x14ac:dyDescent="0.25">
      <c r="A30" s="82" t="s">
        <v>38</v>
      </c>
      <c r="B30" s="83" t="s">
        <v>39</v>
      </c>
      <c r="C30" s="84">
        <v>0</v>
      </c>
      <c r="D30" s="15">
        <v>1</v>
      </c>
      <c r="E30" s="15">
        <v>2610.1</v>
      </c>
      <c r="F30" s="15" t="s">
        <v>110</v>
      </c>
      <c r="G30" s="15">
        <v>322.7</v>
      </c>
      <c r="H30" s="5"/>
    </row>
    <row r="31" spans="1:8" x14ac:dyDescent="0.25">
      <c r="A31" s="82" t="s">
        <v>38</v>
      </c>
      <c r="B31" s="83" t="s">
        <v>39</v>
      </c>
      <c r="C31" s="84">
        <v>1</v>
      </c>
      <c r="D31" s="15" t="s">
        <v>110</v>
      </c>
      <c r="E31" s="15" t="s">
        <v>110</v>
      </c>
      <c r="F31" s="15">
        <v>6.6</v>
      </c>
      <c r="G31" s="15" t="s">
        <v>110</v>
      </c>
      <c r="H31" s="5"/>
    </row>
    <row r="32" spans="1:8" x14ac:dyDescent="0.25">
      <c r="A32" s="82" t="s">
        <v>40</v>
      </c>
      <c r="B32" s="83" t="s">
        <v>67</v>
      </c>
      <c r="C32" s="84">
        <v>1</v>
      </c>
      <c r="D32" s="15" t="s">
        <v>110</v>
      </c>
      <c r="E32" s="15" t="s">
        <v>110</v>
      </c>
      <c r="F32" s="15" t="s">
        <v>110</v>
      </c>
      <c r="G32" s="15">
        <v>1.3</v>
      </c>
      <c r="H32" s="5"/>
    </row>
    <row r="33" spans="1:9" x14ac:dyDescent="0.25">
      <c r="A33" s="82">
        <v>11</v>
      </c>
      <c r="B33" s="83" t="s">
        <v>41</v>
      </c>
      <c r="C33" s="84">
        <v>0</v>
      </c>
      <c r="D33" s="15" t="s">
        <v>110</v>
      </c>
      <c r="E33" s="15">
        <v>11</v>
      </c>
      <c r="F33" s="15" t="s">
        <v>110</v>
      </c>
      <c r="G33" s="15">
        <v>4405</v>
      </c>
      <c r="H33" s="5"/>
    </row>
    <row r="34" spans="1:9" x14ac:dyDescent="0.25">
      <c r="A34" s="82" t="s">
        <v>42</v>
      </c>
      <c r="B34" s="83" t="s">
        <v>58</v>
      </c>
      <c r="C34" s="84">
        <v>0</v>
      </c>
      <c r="D34" s="15" t="s">
        <v>110</v>
      </c>
      <c r="E34" s="15">
        <v>34.799999999999997</v>
      </c>
      <c r="F34" s="15">
        <v>13.2</v>
      </c>
      <c r="G34" s="15">
        <v>214.1</v>
      </c>
      <c r="H34" s="5"/>
    </row>
    <row r="35" spans="1:9" x14ac:dyDescent="0.25">
      <c r="A35" s="82" t="s">
        <v>43</v>
      </c>
      <c r="B35" s="83" t="s">
        <v>44</v>
      </c>
      <c r="C35" s="84">
        <v>0</v>
      </c>
      <c r="D35" s="15">
        <v>1800</v>
      </c>
      <c r="E35" s="15">
        <v>5376.6</v>
      </c>
      <c r="F35" s="15" t="s">
        <v>110</v>
      </c>
      <c r="G35" s="15">
        <v>70.3</v>
      </c>
      <c r="H35" s="5"/>
    </row>
    <row r="36" spans="1:9" x14ac:dyDescent="0.25">
      <c r="A36" s="82" t="s">
        <v>43</v>
      </c>
      <c r="B36" s="83" t="s">
        <v>44</v>
      </c>
      <c r="C36" s="84">
        <v>1</v>
      </c>
      <c r="D36" s="15">
        <v>296472</v>
      </c>
      <c r="E36" s="15">
        <v>553.4</v>
      </c>
      <c r="F36" s="15">
        <v>17</v>
      </c>
      <c r="G36" s="15">
        <v>0</v>
      </c>
      <c r="H36" s="5"/>
    </row>
    <row r="37" spans="1:9" x14ac:dyDescent="0.25">
      <c r="A37" s="82" t="s">
        <v>45</v>
      </c>
      <c r="B37" s="83" t="s">
        <v>46</v>
      </c>
      <c r="C37" s="84">
        <v>0</v>
      </c>
      <c r="D37" s="15">
        <v>14.6</v>
      </c>
      <c r="E37" s="15">
        <v>5882.4</v>
      </c>
      <c r="F37" s="15">
        <v>308686.09999999998</v>
      </c>
      <c r="G37" s="15" t="s">
        <v>110</v>
      </c>
      <c r="H37" s="5"/>
    </row>
    <row r="38" spans="1:9" x14ac:dyDescent="0.25">
      <c r="A38" s="82" t="s">
        <v>45</v>
      </c>
      <c r="B38" s="83" t="s">
        <v>46</v>
      </c>
      <c r="C38" s="84">
        <v>1</v>
      </c>
      <c r="D38" s="15" t="s">
        <v>110</v>
      </c>
      <c r="E38" s="15">
        <v>710.4</v>
      </c>
      <c r="F38" s="15" t="s">
        <v>110</v>
      </c>
      <c r="G38" s="15" t="s">
        <v>110</v>
      </c>
      <c r="H38" s="5"/>
    </row>
    <row r="39" spans="1:9" x14ac:dyDescent="0.25">
      <c r="A39" s="82" t="s">
        <v>47</v>
      </c>
      <c r="B39" s="83" t="s">
        <v>48</v>
      </c>
      <c r="C39" s="84">
        <v>0</v>
      </c>
      <c r="D39" s="15" t="s">
        <v>110</v>
      </c>
      <c r="E39" s="15" t="s">
        <v>110</v>
      </c>
      <c r="F39" s="15" t="s">
        <v>110</v>
      </c>
      <c r="G39" s="15">
        <v>420.6</v>
      </c>
      <c r="H39" s="5"/>
    </row>
    <row r="40" spans="1:9" x14ac:dyDescent="0.25">
      <c r="A40" s="82" t="s">
        <v>49</v>
      </c>
      <c r="B40" s="83" t="s">
        <v>50</v>
      </c>
      <c r="C40" s="84">
        <v>0</v>
      </c>
      <c r="D40" s="15">
        <v>12750</v>
      </c>
      <c r="E40" s="15" t="s">
        <v>110</v>
      </c>
      <c r="F40" s="15" t="s">
        <v>110</v>
      </c>
      <c r="G40" s="15">
        <v>440</v>
      </c>
      <c r="H40" s="5"/>
    </row>
    <row r="41" spans="1:9" x14ac:dyDescent="0.25">
      <c r="A41" s="85"/>
      <c r="B41" s="85" t="s">
        <v>62</v>
      </c>
      <c r="C41" s="85"/>
      <c r="D41" s="25">
        <f>SUM(D4:D40)</f>
        <v>311123.89999999997</v>
      </c>
      <c r="E41" s="25">
        <f>SUM(E4:E40)</f>
        <v>40274.799999999996</v>
      </c>
      <c r="F41" s="25">
        <f t="shared" ref="F41:G41" si="0">SUM(F4:F40)</f>
        <v>309867.69999999995</v>
      </c>
      <c r="G41" s="25">
        <f t="shared" si="0"/>
        <v>6000.5000000000009</v>
      </c>
      <c r="H41" s="5"/>
    </row>
    <row r="42" spans="1:9" x14ac:dyDescent="0.25">
      <c r="A42" s="19" t="s">
        <v>60</v>
      </c>
      <c r="B42" s="12"/>
      <c r="C42" s="7"/>
      <c r="D42" s="8"/>
      <c r="E42" s="7"/>
      <c r="F42" s="7"/>
      <c r="G42" s="7"/>
      <c r="H42" s="6"/>
    </row>
    <row r="43" spans="1:9" x14ac:dyDescent="0.25">
      <c r="A43" s="9"/>
      <c r="B43" s="9"/>
      <c r="C43" s="9"/>
      <c r="D43" s="10"/>
      <c r="E43" s="10"/>
      <c r="F43" s="26"/>
      <c r="G43" s="10"/>
      <c r="H43" s="6"/>
      <c r="I43" s="50"/>
    </row>
    <row r="44" spans="1:9" x14ac:dyDescent="0.25">
      <c r="A44" s="9"/>
      <c r="B44" s="9"/>
      <c r="C44" s="9"/>
      <c r="D44" s="63"/>
      <c r="E44" s="63"/>
      <c r="F44" s="63"/>
      <c r="G44" s="63"/>
      <c r="H44" s="64"/>
    </row>
    <row r="45" spans="1:9" x14ac:dyDescent="0.25">
      <c r="A45" s="6"/>
      <c r="B45" s="6"/>
      <c r="C45" s="6"/>
      <c r="G45" s="27"/>
      <c r="H45" s="64"/>
    </row>
    <row r="46" spans="1:9" x14ac:dyDescent="0.25">
      <c r="A46" s="6"/>
      <c r="B46" s="6"/>
      <c r="C46" s="6"/>
      <c r="D46" s="27"/>
      <c r="E46" s="27"/>
      <c r="F46" s="74"/>
      <c r="G46" s="27"/>
      <c r="H46" s="27"/>
    </row>
    <row r="47" spans="1:9" x14ac:dyDescent="0.25">
      <c r="D47" s="49"/>
      <c r="E47" s="49"/>
      <c r="F47" s="49"/>
      <c r="G47" s="75"/>
      <c r="H47" s="27"/>
    </row>
    <row r="48" spans="1:9" x14ac:dyDescent="0.25">
      <c r="D48" s="49"/>
      <c r="E48" s="49"/>
      <c r="F48" s="49"/>
      <c r="G48" s="49"/>
      <c r="H48" s="4"/>
      <c r="I48" s="50"/>
    </row>
    <row r="49" spans="4:8" x14ac:dyDescent="0.25">
      <c r="D49" s="11"/>
      <c r="E49" s="11"/>
      <c r="F49" s="11"/>
      <c r="G49" s="11"/>
      <c r="H49" s="11"/>
    </row>
    <row r="50" spans="4:8" x14ac:dyDescent="0.25">
      <c r="D50" s="11"/>
      <c r="E50" s="11"/>
      <c r="F50" s="11"/>
      <c r="G50" s="11"/>
      <c r="H50" s="11"/>
    </row>
    <row r="51" spans="4:8" x14ac:dyDescent="0.25">
      <c r="D51" s="11"/>
      <c r="E51" s="11"/>
      <c r="F51" s="11"/>
      <c r="G51" s="11"/>
      <c r="H51" s="11"/>
    </row>
    <row r="52" spans="4:8" x14ac:dyDescent="0.25">
      <c r="D52" s="11"/>
      <c r="E52" s="11"/>
      <c r="F52" s="11"/>
      <c r="G52" s="52"/>
      <c r="H52" s="52"/>
    </row>
    <row r="53" spans="4:8" x14ac:dyDescent="0.25">
      <c r="G53" s="11"/>
      <c r="H53" s="11"/>
    </row>
    <row r="54" spans="4:8" x14ac:dyDescent="0.25">
      <c r="H54" s="11"/>
    </row>
  </sheetData>
  <mergeCells count="1">
    <mergeCell ref="A3:B3"/>
  </mergeCell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11" sqref="F11"/>
    </sheetView>
  </sheetViews>
  <sheetFormatPr defaultRowHeight="15" x14ac:dyDescent="0.25"/>
  <cols>
    <col min="1" max="1" width="14.85546875" customWidth="1"/>
    <col min="2" max="6" width="13.5703125" customWidth="1"/>
    <col min="7" max="7" width="10.85546875" customWidth="1"/>
  </cols>
  <sheetData>
    <row r="1" spans="1:7" x14ac:dyDescent="0.25">
      <c r="A1" s="44" t="s">
        <v>113</v>
      </c>
    </row>
    <row r="2" spans="1:7" x14ac:dyDescent="0.25">
      <c r="A2" s="44"/>
      <c r="F2" s="34" t="s">
        <v>59</v>
      </c>
    </row>
    <row r="3" spans="1:7" ht="36" x14ac:dyDescent="0.25">
      <c r="A3" s="45"/>
      <c r="B3" s="20" t="s">
        <v>104</v>
      </c>
      <c r="C3" s="20" t="s">
        <v>105</v>
      </c>
      <c r="D3" s="20" t="s">
        <v>106</v>
      </c>
      <c r="E3" s="20" t="s">
        <v>109</v>
      </c>
      <c r="F3" s="20" t="s">
        <v>70</v>
      </c>
    </row>
    <row r="4" spans="1:7" x14ac:dyDescent="0.25">
      <c r="A4" s="46" t="s">
        <v>107</v>
      </c>
      <c r="B4" s="18">
        <v>339934.8</v>
      </c>
      <c r="C4" s="18">
        <v>23361.7</v>
      </c>
      <c r="D4" s="18">
        <v>16491.900000000001</v>
      </c>
      <c r="E4" s="18">
        <v>7297.1</v>
      </c>
      <c r="F4" s="18">
        <f>+B4+C4+D4+E4</f>
        <v>387085.5</v>
      </c>
      <c r="G4" s="32"/>
    </row>
    <row r="5" spans="1:7" x14ac:dyDescent="0.25">
      <c r="A5" s="78" t="s">
        <v>108</v>
      </c>
      <c r="B5" s="17">
        <v>297594.2</v>
      </c>
      <c r="C5" s="17">
        <v>1408.1</v>
      </c>
      <c r="D5" s="17">
        <v>174</v>
      </c>
      <c r="E5" s="17">
        <v>0.4</v>
      </c>
      <c r="F5" s="18">
        <f>+B5+C5+D5+E5</f>
        <v>299176.7</v>
      </c>
    </row>
    <row r="6" spans="1:7" x14ac:dyDescent="0.25">
      <c r="A6" s="79" t="s">
        <v>62</v>
      </c>
      <c r="B6" s="80">
        <f>+B4+B5</f>
        <v>637529</v>
      </c>
      <c r="C6" s="80">
        <f t="shared" ref="C6:F6" si="0">+C4+C5</f>
        <v>24769.8</v>
      </c>
      <c r="D6" s="80">
        <f t="shared" si="0"/>
        <v>16665.900000000001</v>
      </c>
      <c r="E6" s="80">
        <f t="shared" si="0"/>
        <v>7297.5</v>
      </c>
      <c r="F6" s="80">
        <f t="shared" si="0"/>
        <v>686262.2</v>
      </c>
    </row>
    <row r="8" spans="1:7" x14ac:dyDescent="0.25">
      <c r="B8" s="43"/>
      <c r="C8" s="76"/>
      <c r="D8" s="43"/>
      <c r="E8" s="43"/>
      <c r="F8" s="43"/>
    </row>
    <row r="9" spans="1:7" x14ac:dyDescent="0.25">
      <c r="B9" s="65"/>
      <c r="C9" s="81"/>
      <c r="D9" s="65"/>
      <c r="E9" s="65"/>
    </row>
    <row r="10" spans="1:7" x14ac:dyDescent="0.25">
      <c r="B10" s="65"/>
      <c r="C10" s="81"/>
      <c r="D10" s="65"/>
      <c r="E10" s="65"/>
    </row>
    <row r="11" spans="1:7" x14ac:dyDescent="0.25">
      <c r="B11" s="65"/>
      <c r="C11" s="81"/>
      <c r="D11" s="65"/>
      <c r="E11" s="65"/>
    </row>
    <row r="12" spans="1:7" x14ac:dyDescent="0.25">
      <c r="C12" s="77"/>
      <c r="D12" s="65"/>
      <c r="E12" s="65"/>
    </row>
    <row r="13" spans="1:7" x14ac:dyDescent="0.25">
      <c r="C13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Tabela 1</vt:lpstr>
      <vt:lpstr>Tabela 2</vt:lpstr>
      <vt:lpstr>Tabela 3</vt:lpstr>
      <vt:lpstr>Tabela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Aprcovic</dc:creator>
  <cp:lastModifiedBy>Jelena Aprcovic</cp:lastModifiedBy>
  <cp:lastPrinted>2018-11-15T10:05:50Z</cp:lastPrinted>
  <dcterms:created xsi:type="dcterms:W3CDTF">2018-11-05T11:20:47Z</dcterms:created>
  <dcterms:modified xsi:type="dcterms:W3CDTF">2018-11-29T07:44:21Z</dcterms:modified>
</cp:coreProperties>
</file>