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jelena\Desktop\KONAČNO 25.12.2018\Saopštenje2016_MOJCA\"/>
    </mc:Choice>
  </mc:AlternateContent>
  <bookViews>
    <workbookView xWindow="360" yWindow="705" windowWidth="15600" windowHeight="7410" activeTab="3"/>
  </bookViews>
  <sheets>
    <sheet name="Tabela 1" sheetId="2" r:id="rId1"/>
    <sheet name="Tabela 2" sheetId="3" r:id="rId2"/>
    <sheet name="Tabela 3" sheetId="4" r:id="rId3"/>
    <sheet name="Tabela 4" sheetId="11" r:id="rId4"/>
  </sheets>
  <definedNames>
    <definedName name="_xlnm._FilterDatabase" localSheetId="2" hidden="1">'Tabela 3'!$A$3:$Z$42</definedName>
    <definedName name="_GoBack" localSheetId="2">'Tabela 3'!$B$11</definedName>
    <definedName name="UsluzniOtp2015Tabela1">#REF!</definedName>
    <definedName name="UsluzniOtp2015Tabela2">#REF!</definedName>
    <definedName name="UsluzniOtpPreduzeca2015">#REF!</definedName>
  </definedNames>
  <calcPr calcId="152511"/>
</workbook>
</file>

<file path=xl/calcChain.xml><?xml version="1.0" encoding="utf-8"?>
<calcChain xmlns="http://schemas.openxmlformats.org/spreadsheetml/2006/main">
  <c r="E11" i="3" l="1"/>
  <c r="F5" i="11" l="1"/>
  <c r="F4" i="11"/>
  <c r="C6" i="11"/>
  <c r="D6" i="11"/>
  <c r="E6" i="11"/>
  <c r="B6" i="11"/>
  <c r="F6" i="11" l="1"/>
  <c r="D21" i="3" l="1"/>
  <c r="C21" i="3"/>
  <c r="E10" i="3"/>
  <c r="E12" i="3"/>
  <c r="E15" i="3"/>
  <c r="E16" i="3"/>
  <c r="E19" i="3"/>
  <c r="E20" i="3"/>
  <c r="E4" i="3"/>
  <c r="E21" i="3" l="1"/>
  <c r="E42" i="4"/>
  <c r="F42" i="4"/>
  <c r="G42" i="4"/>
  <c r="D42" i="4"/>
  <c r="F5" i="2" l="1"/>
  <c r="F4" i="2"/>
</calcChain>
</file>

<file path=xl/sharedStrings.xml><?xml version="1.0" encoding="utf-8"?>
<sst xmlns="http://schemas.openxmlformats.org/spreadsheetml/2006/main" count="156" uniqueCount="118">
  <si>
    <t>UKUPNO</t>
  </si>
  <si>
    <t>Opasni</t>
  </si>
  <si>
    <t>Neopasni</t>
  </si>
  <si>
    <t>Neopasni otpad</t>
  </si>
  <si>
    <t>Opasni otpad</t>
  </si>
  <si>
    <t>Rudarstvo</t>
  </si>
  <si>
    <t>Prerađivačka industrija</t>
  </si>
  <si>
    <t>Ukupno</t>
  </si>
  <si>
    <t>01</t>
  </si>
  <si>
    <t>02</t>
  </si>
  <si>
    <t>03</t>
  </si>
  <si>
    <t>04</t>
  </si>
  <si>
    <t>06</t>
  </si>
  <si>
    <t>08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</si>
  <si>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</si>
  <si>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</si>
  <si>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</si>
  <si>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</si>
  <si>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</si>
  <si>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</si>
  <si>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</si>
  <si>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</si>
  <si>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</si>
  <si>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</si>
  <si>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07</t>
  </si>
  <si>
    <t>Otpadi iz poljoprivrede, hortikulture, akvakulture, šumarstva, lova i ribolova, pripreme i prerade hrane</t>
  </si>
  <si>
    <t>Otpadi od prerade drveta i proizvodnje papira, kartona, pulpe, panela i namještaja</t>
  </si>
  <si>
    <t>Otpadi iz kožne, krznarske i tekstilne industrije</t>
  </si>
  <si>
    <t>Otpadi od neorganske hemijske prerade</t>
  </si>
  <si>
    <t>Otpadi od organske hemijske prerade</t>
  </si>
  <si>
    <t>Otpadi od izrade, formulacije, pribavljanja i upotrebe premaza (boje, lakovi i staklene glazure), lijepkovi, zaptivači i štamparska mastila</t>
  </si>
  <si>
    <t>Otpadi iz termičkih procesa</t>
  </si>
  <si>
    <t>Otpadi od oblikovanja i fizičke i mehaničke površinske obrade metala i plastike</t>
  </si>
  <si>
    <t>Otpadi od ambalaže; apsorbenti, krpe za brisanje, materijali za filtriranje i zaštitne tkanine, ako nije drugačije specificirano</t>
  </si>
  <si>
    <t>Otpadi koji nijesu drugačije specificirani u katalogu</t>
  </si>
  <si>
    <t>Otpadi od zdravstvene zaštite ljudi i životinja i/ili s tim povezanog istraživanja (isključujući otpad iz kuhinja i restorana koji ne dolazi od neposredne zdravstvene zaštite)</t>
  </si>
  <si>
    <t>Otpadi iz objekata za obradu otpada, pogona za tretman otpadnih voda dalje od lokacije proizvodnje i pripremu vode namijenjene ljudskoj upotrebi i vode za industrijsku upotrebu</t>
  </si>
  <si>
    <t>Opštinski otpadi (kućni otpad i slični komercijalni i industrijski otpadi), uključujući odvojeno sakupljene frakcije</t>
  </si>
  <si>
    <t>Otpadi koji potiču od istraživanja, iskopavanja iz rudnika ili kamenoloma, i fizičkog i hemijskog tretmana minerala</t>
  </si>
  <si>
    <t>Otpadi od ulja i ostataka tečnih goriva (osim jestivih ulja i onih u grupama 05, 12 i 19</t>
  </si>
  <si>
    <t>Otpadi od organskih supstanci koje se koriste kao rastvarači, sredstva za hlañenje i kao pogon za letilice (osim u grupama 07 i 08)</t>
  </si>
  <si>
    <t>01.4, 02, 03.1</t>
  </si>
  <si>
    <t>08 (EXCL. 08.1, 08.41)</t>
  </si>
  <si>
    <t>12.2, 12.3, 12.5</t>
  </si>
  <si>
    <t>Otpad od ne-obojenih metala i otpaci</t>
  </si>
  <si>
    <t>Otpad biljnog porijekla</t>
  </si>
  <si>
    <t>Životinjski izmet, urin i đubre</t>
  </si>
  <si>
    <t>Otpad iz domaćinstava i slični otpad</t>
  </si>
  <si>
    <t>Miješani i nerazvrstani materijali</t>
  </si>
  <si>
    <t>Otpad od sagorijevanja</t>
  </si>
  <si>
    <t>Otpad od zemljišta</t>
  </si>
  <si>
    <t>01.1</t>
  </si>
  <si>
    <t>01.2</t>
  </si>
  <si>
    <t>01.3</t>
  </si>
  <si>
    <t>03.2</t>
  </si>
  <si>
    <t>06.1</t>
  </si>
  <si>
    <t>06.2</t>
  </si>
  <si>
    <t>06.3</t>
  </si>
  <si>
    <t>07.1</t>
  </si>
  <si>
    <t>07.2</t>
  </si>
  <si>
    <t>07.3</t>
  </si>
  <si>
    <t>07.4</t>
  </si>
  <si>
    <t>07.5</t>
  </si>
  <si>
    <t>07.6</t>
  </si>
  <si>
    <t>07.7</t>
  </si>
  <si>
    <t>08.1</t>
  </si>
  <si>
    <t>08.41</t>
  </si>
  <si>
    <t>09.1</t>
  </si>
  <si>
    <t>09.2</t>
  </si>
  <si>
    <t>09.3</t>
  </si>
  <si>
    <t>08 (EXCL.08.1, 08.41)</t>
  </si>
  <si>
    <t>Upotrijebljeni rastvarači</t>
  </si>
  <si>
    <t>Kisjeli, bazni ili zaslanjeni otpad</t>
  </si>
  <si>
    <t>Korišćena ulja</t>
  </si>
  <si>
    <t>Hemijski otpadi</t>
  </si>
  <si>
    <t>Metalni otpadi, miješani obojeni i neobojeni otpad</t>
  </si>
  <si>
    <t>Stakleni otpad</t>
  </si>
  <si>
    <t>Papirni i kartonski otpad</t>
  </si>
  <si>
    <t>Plastični otpad</t>
  </si>
  <si>
    <t>Tekstilni otpad</t>
  </si>
  <si>
    <t>Otpad koji sadrži PCB</t>
  </si>
  <si>
    <t>Odbačena vozila</t>
  </si>
  <si>
    <t>Sortirani ostaci</t>
  </si>
  <si>
    <t>Ostali mineralni otpadi</t>
  </si>
  <si>
    <t>Bagerovanje zemljišta</t>
  </si>
  <si>
    <t>Opis - Vrste otpada EWC/Stat Version 4</t>
  </si>
  <si>
    <t xml:space="preserve">Privremeno skladistenje </t>
  </si>
  <si>
    <t>Predato drugome u Crnoj Gori</t>
  </si>
  <si>
    <t>Snabdijevanje vodom, upravljanje otpadnim vodama, kontrolisanje procesa uklanjanja otpada i slične aktivnosti</t>
  </si>
  <si>
    <t>10.1</t>
  </si>
  <si>
    <t>10.2</t>
  </si>
  <si>
    <t>12.4</t>
  </si>
  <si>
    <t>12.6</t>
  </si>
  <si>
    <t>12.7</t>
  </si>
  <si>
    <t>0</t>
  </si>
  <si>
    <t>10.3</t>
  </si>
  <si>
    <t>Zajednički muljevi</t>
  </si>
  <si>
    <t>12.1</t>
  </si>
  <si>
    <t>Muljevi iz industrijkih otpadnih voda</t>
  </si>
  <si>
    <t>Otpad od obojenih metala i otpaci</t>
  </si>
  <si>
    <t>Otpa od gume</t>
  </si>
  <si>
    <t>Drvni otpad</t>
  </si>
  <si>
    <t>Odbačena oprema (isključujući odbačena vozila, baterije i otpadni akumulatore)</t>
  </si>
  <si>
    <t>Odbačene baterije i akumulatori</t>
  </si>
  <si>
    <t>Otpad životinjskog porijekla i miješani otpad iz pripeme hrane</t>
  </si>
  <si>
    <t>Mineralni otpad iz građevinarstva i rušenja</t>
  </si>
  <si>
    <t>Građevinski otpad i otpad od rušenja (uključujući i iskopanu zemlju sa kontaminiranih lokacija)</t>
  </si>
  <si>
    <t>Snabdijevanje električnom energijom, gasom, parom i klimatizacija</t>
  </si>
  <si>
    <t>tona</t>
  </si>
  <si>
    <t>Tabela 1. Generisani industrijski otpad prema sektorima, 2016. godina</t>
  </si>
  <si>
    <t>Vrsta otpada</t>
  </si>
  <si>
    <t>-</t>
  </si>
  <si>
    <t>Karakter otpada¹</t>
  </si>
  <si>
    <t>Izvezeno iz Crne Gore</t>
  </si>
  <si>
    <t>Tabela 4. Tretman otpada u industrijskim preduzećima, 2016. godina</t>
  </si>
  <si>
    <t>Tabela 2. Generisani industrijski otpad prema grupama Kataloga otpada, 2016. godina</t>
  </si>
  <si>
    <t>Tabela 3. Generisani industrijski otpad prema Statističkoj klasifikaciji otpada, 2016. godina</t>
  </si>
  <si>
    <t>Sopstvena obrada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</si>
</sst>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#,##0.0"/>
    <numFmt numFmtId="167" formatCode="0E+00"/>
    <numFmt numFmtId="168" formatCode="#,##0.000"/>
  </numFmts>
  <fonts count="21" x14ac:knownFonts="1">
    <font>
      <sz val="11"/>
      <color theme="1"/>
      <name val="Calibri"/>
      <family val="2"/>
      <scheme val="minor"/>
    </font>
    <font>
      <sz val="8"/>
      <color theme="3" tint="-0.249977111117893"/>
      <name val="Arial"/>
      <family val="2"/>
    </font>
    <font>
      <b/>
      <sz val="8"/>
      <color theme="3" tint="-0.249977111117893"/>
      <name val="Arial"/>
      <family val="2"/>
    </font>
    <font>
      <sz val="11"/>
      <color theme="3" tint="-0.249977111117893"/>
      <name val="Calibri"/>
      <family val="2"/>
      <scheme val="minor"/>
    </font>
    <font>
      <sz val="11"/>
      <color theme="3" tint="-0.249977111117893"/>
      <name val="Arial"/>
      <family val="2"/>
    </font>
    <font>
      <b/>
      <sz val="12"/>
      <color rgb="FF17365D"/>
      <name val="Arial"/>
      <family val="2"/>
    </font>
    <font>
      <b/>
      <sz val="12"/>
      <color theme="3" tint="-0.249977111117893"/>
      <name val="Arial"/>
      <family val="2"/>
    </font>
    <font>
      <sz val="8"/>
      <color theme="3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8"/>
      <color rgb="FF16365C"/>
      <name val="Arial"/>
      <family val="2"/>
      <charset val="238"/>
    </font>
    <font>
      <b/>
      <sz val="8"/>
      <color rgb="FF16365C"/>
      <name val="Arial"/>
      <family val="2"/>
      <charset val="238"/>
    </font>
    <font>
      <b/>
      <sz val="8"/>
      <color rgb="FF16365C"/>
      <name val="Arial"/>
      <family val="2"/>
    </font>
    <font>
      <b/>
      <sz val="9"/>
      <color theme="3" tint="-0.249977111117893"/>
      <name val="Arial"/>
      <family val="2"/>
    </font>
    <font>
      <sz val="9"/>
      <color theme="3" tint="-0.249977111117893"/>
      <name val="Arial"/>
      <family val="2"/>
    </font>
    <font>
      <b/>
      <sz val="10"/>
      <color theme="3" tint="-0.249977111117893"/>
      <name val="Arial"/>
      <family val="2"/>
    </font>
    <font>
      <sz val="11"/>
      <color rgb="FFFF0000"/>
      <name val="Calibri"/>
      <family val="2"/>
      <scheme val="minor"/>
    </font>
    <font>
      <sz val="8"/>
      <color rgb="FF16365C"/>
      <name val="Arial"/>
      <family val="2"/>
    </font>
    <font>
      <sz val="9"/>
      <color theme="3" tint="-0.249977111117893"/>
      <name val="Calibri"/>
      <family val="2"/>
      <scheme val="minor"/>
    </font>
    <font>
      <b/>
      <sz val="9"/>
      <color rgb="FF002060"/>
      <name val="Arial"/>
      <family val="2"/>
      <charset val="238"/>
    </font>
    <font>
      <b/>
      <sz val="10"/>
      <color theme="3" tint="-0.24997711111789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3" tint="-0.24994659260841701"/>
      </bottom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thin">
        <color theme="3" tint="-0.24994659260841701"/>
      </top>
      <bottom/>
      <diagonal/>
    </border>
    <border>
      <left/>
      <right style="thin">
        <color theme="3" tint="-0.24994659260841701"/>
      </right>
      <top style="thin">
        <color theme="3" tint="-0.24994659260841701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3" tint="-0.24994659260841701"/>
      </top>
      <bottom style="thin">
        <color indexed="64"/>
      </bottom>
      <diagonal/>
    </border>
    <border>
      <left/>
      <right style="thin">
        <color theme="3" tint="-0.24994659260841701"/>
      </right>
      <top/>
      <bottom/>
      <diagonal/>
    </border>
    <border>
      <left/>
      <right style="thin">
        <color theme="3" tint="-0.24994659260841701"/>
      </right>
      <top style="thin">
        <color theme="3" tint="-0.24994659260841701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indexed="64"/>
      </bottom>
      <diagonal/>
    </border>
    <border>
      <left style="thin">
        <color theme="3" tint="-0.24994659260841701"/>
      </left>
      <right/>
      <top style="thin">
        <color theme="3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3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3" tint="-0.24994659260841701"/>
      </bottom>
      <diagonal/>
    </border>
    <border>
      <left/>
      <right style="thin">
        <color theme="3" tint="-0.24994659260841701"/>
      </right>
      <top/>
      <bottom style="thin">
        <color theme="3" tint="-0.24994659260841701"/>
      </bottom>
      <diagonal/>
    </border>
  </borders>
  <cellStyleXfs count="2">
    <xf numFmtId="0" fontId="0" fillId="0" borderId="0"/>
    <xf numFmtId="0" fontId="9" fillId="0" borderId="0"/>
  </cellStyleXfs>
  <cellXfs count="98">
    <xf numFmtId="0" fontId="0" fillId="0" borderId="0" xfId="0"/>
    <xf numFmtId="0" fontId="1" fillId="0" borderId="0" xfId="0" applyFont="1"/>
    <xf numFmtId="0" fontId="1" fillId="0" borderId="0" xfId="0" applyFont="1" applyFill="1"/>
    <xf numFmtId="0" fontId="3" fillId="0" borderId="0" xfId="0" applyFont="1"/>
    <xf numFmtId="0" fontId="4" fillId="0" borderId="0" xfId="0" applyFont="1"/>
    <xf numFmtId="0" fontId="3" fillId="0" borderId="0" xfId="0" applyFont="1" applyFill="1"/>
    <xf numFmtId="0" fontId="0" fillId="0" borderId="0" xfId="0" applyBorder="1"/>
    <xf numFmtId="0" fontId="4" fillId="0" borderId="0" xfId="0" applyFont="1" applyBorder="1"/>
    <xf numFmtId="0" fontId="3" fillId="0" borderId="0" xfId="0" applyFont="1" applyBorder="1"/>
    <xf numFmtId="0" fontId="1" fillId="0" borderId="0" xfId="0" applyFont="1" applyAlignment="1">
      <alignment vertical="center"/>
    </xf>
    <xf numFmtId="0" fontId="0" fillId="0" borderId="0" xfId="0" applyFill="1"/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1" fontId="0" fillId="0" borderId="0" xfId="0" applyNumberFormat="1"/>
    <xf numFmtId="1" fontId="1" fillId="0" borderId="0" xfId="0" applyNumberFormat="1" applyFont="1" applyFill="1" applyBorder="1" applyAlignment="1">
      <alignment horizontal="right" vertical="center"/>
    </xf>
    <xf numFmtId="165" fontId="1" fillId="0" borderId="0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2" fontId="0" fillId="0" borderId="0" xfId="0" applyNumberFormat="1"/>
    <xf numFmtId="0" fontId="0" fillId="0" borderId="0" xfId="0" applyFill="1" applyBorder="1"/>
    <xf numFmtId="49" fontId="0" fillId="0" borderId="0" xfId="0" applyNumberFormat="1"/>
    <xf numFmtId="49" fontId="3" fillId="0" borderId="0" xfId="0" applyNumberFormat="1" applyFont="1"/>
    <xf numFmtId="1" fontId="0" fillId="0" borderId="0" xfId="0" applyNumberFormat="1" applyFill="1" applyBorder="1"/>
    <xf numFmtId="49" fontId="3" fillId="0" borderId="0" xfId="0" applyNumberFormat="1" applyFont="1" applyFill="1"/>
    <xf numFmtId="166" fontId="10" fillId="0" borderId="0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166" fontId="12" fillId="0" borderId="1" xfId="0" applyNumberFormat="1" applyFont="1" applyFill="1" applyBorder="1" applyAlignment="1">
      <alignment horizontal="right" vertical="center"/>
    </xf>
    <xf numFmtId="166" fontId="11" fillId="0" borderId="1" xfId="0" applyNumberFormat="1" applyFont="1" applyFill="1" applyBorder="1" applyAlignment="1">
      <alignment horizontal="right" vertical="center"/>
    </xf>
    <xf numFmtId="0" fontId="2" fillId="2" borderId="8" xfId="0" applyFont="1" applyFill="1" applyBorder="1" applyAlignment="1">
      <alignment vertical="center"/>
    </xf>
    <xf numFmtId="0" fontId="13" fillId="2" borderId="8" xfId="0" applyFont="1" applyFill="1" applyBorder="1" applyAlignment="1">
      <alignment horizontal="center" vertical="center" wrapText="1"/>
    </xf>
    <xf numFmtId="0" fontId="1" fillId="0" borderId="7" xfId="0" applyFont="1" applyBorder="1" applyAlignment="1"/>
    <xf numFmtId="0" fontId="2" fillId="0" borderId="1" xfId="0" applyFont="1" applyFill="1" applyBorder="1" applyAlignment="1">
      <alignment vertical="center"/>
    </xf>
    <xf numFmtId="0" fontId="14" fillId="0" borderId="0" xfId="0" applyFont="1" applyBorder="1" applyAlignment="1">
      <alignment horizontal="right"/>
    </xf>
    <xf numFmtId="0" fontId="15" fillId="0" borderId="0" xfId="0" applyFont="1" applyAlignment="1">
      <alignment vertical="center"/>
    </xf>
    <xf numFmtId="166" fontId="1" fillId="0" borderId="0" xfId="0" applyNumberFormat="1" applyFont="1" applyFill="1" applyBorder="1" applyAlignment="1">
      <alignment horizontal="right" vertical="center"/>
    </xf>
    <xf numFmtId="166" fontId="4" fillId="0" borderId="0" xfId="0" applyNumberFormat="1" applyFont="1"/>
    <xf numFmtId="166" fontId="3" fillId="0" borderId="0" xfId="0" applyNumberFormat="1" applyFont="1"/>
    <xf numFmtId="166" fontId="3" fillId="0" borderId="0" xfId="0" applyNumberFormat="1" applyFont="1" applyBorder="1"/>
    <xf numFmtId="166" fontId="0" fillId="0" borderId="0" xfId="0" applyNumberFormat="1" applyBorder="1"/>
    <xf numFmtId="164" fontId="0" fillId="0" borderId="0" xfId="0" applyNumberFormat="1" applyFill="1" applyBorder="1"/>
    <xf numFmtId="0" fontId="15" fillId="0" borderId="0" xfId="0" applyFont="1" applyBorder="1" applyAlignment="1">
      <alignment vertical="center"/>
    </xf>
    <xf numFmtId="0" fontId="13" fillId="2" borderId="3" xfId="0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166" fontId="2" fillId="0" borderId="3" xfId="0" applyNumberFormat="1" applyFont="1" applyFill="1" applyBorder="1" applyAlignment="1">
      <alignment horizontal="right" vertical="center"/>
    </xf>
    <xf numFmtId="0" fontId="13" fillId="0" borderId="4" xfId="0" applyFont="1" applyFill="1" applyBorder="1" applyAlignment="1">
      <alignment vertical="center"/>
    </xf>
    <xf numFmtId="166" fontId="1" fillId="0" borderId="5" xfId="0" applyNumberFormat="1" applyFont="1" applyFill="1" applyBorder="1" applyAlignment="1">
      <alignment horizontal="right" vertical="center"/>
    </xf>
    <xf numFmtId="0" fontId="1" fillId="0" borderId="6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vertical="center"/>
    </xf>
    <xf numFmtId="0" fontId="1" fillId="0" borderId="9" xfId="0" applyFont="1" applyBorder="1" applyAlignment="1">
      <alignment vertical="center" wrapText="1"/>
    </xf>
    <xf numFmtId="166" fontId="1" fillId="0" borderId="2" xfId="0" applyNumberFormat="1" applyFont="1" applyFill="1" applyBorder="1" applyAlignment="1">
      <alignment horizontal="right" vertical="center"/>
    </xf>
    <xf numFmtId="164" fontId="0" fillId="0" borderId="0" xfId="0" applyNumberFormat="1"/>
    <xf numFmtId="1" fontId="0" fillId="0" borderId="0" xfId="0" applyNumberFormat="1" applyFill="1"/>
    <xf numFmtId="165" fontId="0" fillId="0" borderId="0" xfId="0" applyNumberFormat="1" applyFill="1"/>
    <xf numFmtId="167" fontId="0" fillId="0" borderId="0" xfId="0" applyNumberFormat="1" applyFill="1"/>
    <xf numFmtId="49" fontId="0" fillId="0" borderId="0" xfId="0" applyNumberFormat="1" applyFill="1"/>
    <xf numFmtId="166" fontId="16" fillId="0" borderId="0" xfId="0" applyNumberFormat="1" applyFont="1" applyBorder="1"/>
    <xf numFmtId="0" fontId="13" fillId="2" borderId="11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49" fontId="13" fillId="0" borderId="0" xfId="0" applyNumberFormat="1" applyFont="1" applyBorder="1" applyAlignment="1">
      <alignment horizontal="left" wrapText="1"/>
    </xf>
    <xf numFmtId="166" fontId="18" fillId="0" borderId="0" xfId="0" applyNumberFormat="1" applyFont="1" applyFill="1" applyAlignment="1">
      <alignment horizontal="right"/>
    </xf>
    <xf numFmtId="166" fontId="18" fillId="3" borderId="0" xfId="0" applyNumberFormat="1" applyFont="1" applyFill="1" applyAlignment="1">
      <alignment horizontal="right"/>
    </xf>
    <xf numFmtId="49" fontId="13" fillId="0" borderId="0" xfId="0" applyNumberFormat="1" applyFont="1" applyFill="1" applyBorder="1" applyAlignment="1">
      <alignment horizontal="left" wrapText="1"/>
    </xf>
    <xf numFmtId="0" fontId="13" fillId="0" borderId="3" xfId="0" applyFont="1" applyBorder="1" applyAlignment="1"/>
    <xf numFmtId="166" fontId="19" fillId="0" borderId="3" xfId="0" applyNumberFormat="1" applyFont="1" applyFill="1" applyBorder="1" applyAlignment="1">
      <alignment horizontal="right" vertical="center"/>
    </xf>
    <xf numFmtId="0" fontId="14" fillId="0" borderId="13" xfId="0" applyFont="1" applyBorder="1" applyAlignment="1">
      <alignment wrapText="1"/>
    </xf>
    <xf numFmtId="0" fontId="18" fillId="0" borderId="14" xfId="0" applyFont="1" applyFill="1" applyBorder="1"/>
    <xf numFmtId="0" fontId="14" fillId="0" borderId="15" xfId="0" applyFont="1" applyBorder="1" applyAlignment="1">
      <alignment wrapText="1"/>
    </xf>
    <xf numFmtId="0" fontId="18" fillId="0" borderId="16" xfId="0" applyFont="1" applyFill="1" applyBorder="1"/>
    <xf numFmtId="0" fontId="14" fillId="0" borderId="15" xfId="0" applyFont="1" applyFill="1" applyBorder="1" applyAlignment="1">
      <alignment wrapText="1"/>
    </xf>
    <xf numFmtId="0" fontId="14" fillId="0" borderId="17" xfId="0" applyFont="1" applyBorder="1" applyAlignment="1">
      <alignment wrapText="1"/>
    </xf>
    <xf numFmtId="0" fontId="18" fillId="0" borderId="18" xfId="0" applyFont="1" applyFill="1" applyBorder="1"/>
    <xf numFmtId="166" fontId="0" fillId="0" borderId="0" xfId="0" applyNumberFormat="1"/>
    <xf numFmtId="0" fontId="13" fillId="2" borderId="4" xfId="0" applyFont="1" applyFill="1" applyBorder="1" applyAlignment="1">
      <alignment vertical="center"/>
    </xf>
    <xf numFmtId="0" fontId="13" fillId="2" borderId="3" xfId="0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right" vertical="center"/>
    </xf>
    <xf numFmtId="0" fontId="1" fillId="0" borderId="6" xfId="0" applyFont="1" applyBorder="1" applyAlignment="1"/>
    <xf numFmtId="0" fontId="1" fillId="0" borderId="9" xfId="0" applyFont="1" applyBorder="1" applyAlignment="1">
      <alignment vertical="center"/>
    </xf>
    <xf numFmtId="0" fontId="2" fillId="0" borderId="19" xfId="0" applyFont="1" applyFill="1" applyBorder="1" applyAlignment="1">
      <alignment vertical="center"/>
    </xf>
    <xf numFmtId="0" fontId="20" fillId="0" borderId="0" xfId="0" applyFont="1"/>
    <xf numFmtId="166" fontId="1" fillId="0" borderId="0" xfId="0" applyNumberFormat="1" applyFont="1" applyFill="1" applyBorder="1" applyAlignment="1">
      <alignment vertical="center"/>
    </xf>
    <xf numFmtId="166" fontId="1" fillId="0" borderId="5" xfId="0" applyNumberFormat="1" applyFont="1" applyFill="1" applyBorder="1" applyAlignment="1"/>
    <xf numFmtId="166" fontId="1" fillId="0" borderId="0" xfId="0" applyNumberFormat="1" applyFont="1" applyFill="1" applyBorder="1" applyAlignment="1"/>
    <xf numFmtId="4" fontId="17" fillId="0" borderId="0" xfId="0" applyNumberFormat="1" applyFont="1" applyBorder="1" applyAlignment="1">
      <alignment horizontal="right" vertical="center"/>
    </xf>
    <xf numFmtId="4" fontId="12" fillId="0" borderId="0" xfId="0" applyNumberFormat="1" applyFont="1" applyBorder="1" applyAlignment="1">
      <alignment horizontal="right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166" fontId="0" fillId="0" borderId="0" xfId="0" applyNumberFormat="1" applyFill="1"/>
    <xf numFmtId="168" fontId="0" fillId="0" borderId="0" xfId="0" applyNumberFormat="1" applyFill="1"/>
    <xf numFmtId="166" fontId="0" fillId="0" borderId="0" xfId="0" applyNumberFormat="1" applyFill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H9"/>
  <sheetViews>
    <sheetView workbookViewId="0">
      <selection activeCell="A3" sqref="A3:F6"/>
    </sheetView>
  </sheetViews>
  <sheetFormatPr defaultRowHeight="15" x14ac:dyDescent="0.25"/>
  <cols>
    <col min="1" max="1" width="12" customWidth="1"/>
    <col min="2" max="2" width="14.5703125" customWidth="1"/>
    <col min="3" max="3" width="13.42578125" customWidth="1"/>
    <col min="4" max="5" width="13.140625" customWidth="1"/>
    <col min="6" max="6" width="12.5703125" customWidth="1"/>
    <col min="7" max="7" width="9.140625" customWidth="1"/>
    <col min="8" max="8" width="13.5703125" customWidth="1"/>
    <col min="9" max="9" width="9.140625" customWidth="1"/>
  </cols>
  <sheetData>
    <row r="1" spans="1:8" x14ac:dyDescent="0.25">
      <c r="A1" s="37" t="s">
        <v>109</v>
      </c>
      <c r="B1" s="9"/>
      <c r="C1" s="9"/>
      <c r="D1" s="15"/>
      <c r="E1" s="15"/>
      <c r="F1" s="16"/>
    </row>
    <row r="2" spans="1:8" ht="15.75" x14ac:dyDescent="0.25">
      <c r="A2" s="14"/>
      <c r="B2" s="9"/>
      <c r="C2" s="9"/>
      <c r="D2" s="15"/>
      <c r="E2" s="15"/>
      <c r="F2" s="36" t="s">
        <v>108</v>
      </c>
    </row>
    <row r="3" spans="1:8" ht="120" x14ac:dyDescent="0.25">
      <c r="A3" s="32"/>
      <c r="B3" s="33" t="s">
        <v>5</v>
      </c>
      <c r="C3" s="33" t="s">
        <v>6</v>
      </c>
      <c r="D3" s="33" t="s">
        <v>107</v>
      </c>
      <c r="E3" s="33" t="s">
        <v>88</v>
      </c>
      <c r="F3" s="33" t="s">
        <v>7</v>
      </c>
    </row>
    <row r="4" spans="1:8" x14ac:dyDescent="0.25">
      <c r="A4" s="34" t="s">
        <v>3</v>
      </c>
      <c r="B4" s="28">
        <v>15769.5</v>
      </c>
      <c r="C4" s="28">
        <v>35129.199999999997</v>
      </c>
      <c r="D4" s="28">
        <v>304018.8</v>
      </c>
      <c r="E4" s="28">
        <v>5199.2</v>
      </c>
      <c r="F4" s="28">
        <f>+B4+C4+D4+E4</f>
        <v>360116.7</v>
      </c>
      <c r="G4" s="78"/>
      <c r="H4" s="78"/>
    </row>
    <row r="5" spans="1:8" x14ac:dyDescent="0.25">
      <c r="A5" s="29" t="s">
        <v>4</v>
      </c>
      <c r="B5" s="28">
        <v>321815.3</v>
      </c>
      <c r="C5" s="28">
        <v>1347.1</v>
      </c>
      <c r="D5" s="28">
        <v>361.2</v>
      </c>
      <c r="E5" s="28">
        <v>64.400000000000006</v>
      </c>
      <c r="F5" s="28">
        <f>+B5+C5+D5+E5</f>
        <v>323588</v>
      </c>
      <c r="G5" s="78"/>
      <c r="H5" s="78"/>
    </row>
    <row r="6" spans="1:8" x14ac:dyDescent="0.25">
      <c r="A6" s="35" t="s">
        <v>0</v>
      </c>
      <c r="B6" s="30">
        <v>337584.8</v>
      </c>
      <c r="C6" s="31">
        <v>36476.300000000003</v>
      </c>
      <c r="D6" s="31">
        <v>304380</v>
      </c>
      <c r="E6" s="31">
        <v>5263.6</v>
      </c>
      <c r="F6" s="31">
        <v>683704.7</v>
      </c>
      <c r="G6" s="78"/>
      <c r="H6" s="78"/>
    </row>
    <row r="7" spans="1:8" x14ac:dyDescent="0.25">
      <c r="B7" s="57"/>
      <c r="C7" s="57"/>
      <c r="D7" s="57"/>
      <c r="E7" s="57"/>
    </row>
    <row r="8" spans="1:8" x14ac:dyDescent="0.25">
      <c r="B8" s="57"/>
      <c r="C8" s="57"/>
      <c r="D8" s="57"/>
      <c r="E8" s="57"/>
      <c r="F8" s="57"/>
      <c r="G8" s="57"/>
    </row>
    <row r="9" spans="1:8" x14ac:dyDescent="0.25">
      <c r="B9" s="57"/>
      <c r="C9" s="57"/>
      <c r="D9" s="57"/>
      <c r="E9" s="57"/>
      <c r="F9" s="57"/>
    </row>
  </sheetData>
  <pageMargins left="0.7" right="0.7" top="0.75" bottom="0.75" header="0.3" footer="0.3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32"/>
  <sheetViews>
    <sheetView topLeftCell="A2" workbookViewId="0">
      <selection activeCell="C23" sqref="C23:E25"/>
    </sheetView>
  </sheetViews>
  <sheetFormatPr defaultRowHeight="15" x14ac:dyDescent="0.25"/>
  <cols>
    <col min="2" max="2" width="42.7109375" customWidth="1"/>
    <col min="3" max="4" width="11.85546875" customWidth="1"/>
    <col min="5" max="5" width="13.140625" customWidth="1"/>
    <col min="6" max="6" width="9" bestFit="1" customWidth="1"/>
    <col min="7" max="7" width="11.42578125" customWidth="1"/>
    <col min="8" max="9" width="9.140625" style="10"/>
    <col min="10" max="10" width="9.7109375" style="10" customWidth="1"/>
    <col min="11" max="11" width="15.85546875" style="10" bestFit="1" customWidth="1"/>
    <col min="12" max="12" width="13.5703125" style="10" bestFit="1" customWidth="1"/>
  </cols>
  <sheetData>
    <row r="1" spans="1:11" ht="15.75" x14ac:dyDescent="0.25">
      <c r="A1" s="44" t="s">
        <v>115</v>
      </c>
      <c r="B1" s="17"/>
      <c r="C1" s="17"/>
      <c r="D1" s="17"/>
      <c r="E1" s="17"/>
      <c r="G1" s="10"/>
    </row>
    <row r="2" spans="1:11" ht="15.75" x14ac:dyDescent="0.25">
      <c r="A2" s="44"/>
      <c r="B2" s="17"/>
      <c r="C2" s="17"/>
      <c r="D2" s="17"/>
      <c r="E2" s="17"/>
      <c r="G2" s="10"/>
    </row>
    <row r="3" spans="1:11" x14ac:dyDescent="0.25">
      <c r="A3" s="91" t="s">
        <v>110</v>
      </c>
      <c r="B3" s="92"/>
      <c r="C3" s="45" t="s">
        <v>2</v>
      </c>
      <c r="D3" s="45" t="s">
        <v>1</v>
      </c>
      <c r="E3" s="45" t="s">
        <v>7</v>
      </c>
      <c r="F3" s="1"/>
      <c r="G3" s="21"/>
    </row>
    <row r="4" spans="1:11" ht="22.5" x14ac:dyDescent="0.25">
      <c r="A4" s="46" t="s">
        <v>8</v>
      </c>
      <c r="B4" s="52" t="s">
        <v>38</v>
      </c>
      <c r="C4" s="51">
        <v>5488.5</v>
      </c>
      <c r="D4" s="51">
        <v>321765</v>
      </c>
      <c r="E4" s="51">
        <f>+C4+D4</f>
        <v>327253.5</v>
      </c>
      <c r="F4" s="2"/>
      <c r="G4" s="20"/>
      <c r="H4" s="96"/>
    </row>
    <row r="5" spans="1:11" ht="22.5" x14ac:dyDescent="0.25">
      <c r="A5" s="47" t="s">
        <v>9</v>
      </c>
      <c r="B5" s="53" t="s">
        <v>25</v>
      </c>
      <c r="C5" s="38">
        <v>1806.1</v>
      </c>
      <c r="D5" s="38" t="s">
        <v>111</v>
      </c>
      <c r="E5" s="38">
        <v>1806.1</v>
      </c>
      <c r="F5" s="2"/>
      <c r="G5" s="20"/>
      <c r="H5" s="96"/>
    </row>
    <row r="6" spans="1:11" ht="22.5" x14ac:dyDescent="0.25">
      <c r="A6" s="47" t="s">
        <v>10</v>
      </c>
      <c r="B6" s="53" t="s">
        <v>26</v>
      </c>
      <c r="C6" s="38">
        <v>6911.4</v>
      </c>
      <c r="D6" s="38" t="s">
        <v>111</v>
      </c>
      <c r="E6" s="38">
        <v>6911.4</v>
      </c>
      <c r="F6" s="2"/>
      <c r="G6" s="20"/>
      <c r="H6" s="96"/>
    </row>
    <row r="7" spans="1:11" x14ac:dyDescent="0.25">
      <c r="A7" s="47" t="s">
        <v>11</v>
      </c>
      <c r="B7" s="54" t="s">
        <v>27</v>
      </c>
      <c r="C7" s="38">
        <v>4</v>
      </c>
      <c r="D7" s="38" t="s">
        <v>111</v>
      </c>
      <c r="E7" s="38">
        <v>4</v>
      </c>
      <c r="F7" s="2"/>
      <c r="G7" s="20"/>
      <c r="H7" s="96"/>
      <c r="J7" s="58"/>
      <c r="K7" s="59"/>
    </row>
    <row r="8" spans="1:11" ht="18.75" customHeight="1" x14ac:dyDescent="0.25">
      <c r="A8" s="47" t="s">
        <v>12</v>
      </c>
      <c r="B8" s="53" t="s">
        <v>28</v>
      </c>
      <c r="C8" s="38" t="s">
        <v>111</v>
      </c>
      <c r="D8" s="38" t="s">
        <v>111</v>
      </c>
      <c r="E8" s="38" t="s">
        <v>111</v>
      </c>
      <c r="F8" s="2"/>
      <c r="G8" s="20"/>
      <c r="H8" s="96"/>
    </row>
    <row r="9" spans="1:11" ht="18.75" customHeight="1" x14ac:dyDescent="0.25">
      <c r="A9" s="47" t="s">
        <v>24</v>
      </c>
      <c r="B9" s="53" t="s">
        <v>29</v>
      </c>
      <c r="C9" s="38">
        <v>34</v>
      </c>
      <c r="D9" s="38" t="s">
        <v>111</v>
      </c>
      <c r="E9" s="38">
        <v>34</v>
      </c>
      <c r="F9" s="2"/>
      <c r="G9" s="20"/>
      <c r="H9" s="96"/>
      <c r="J9" s="60"/>
    </row>
    <row r="10" spans="1:11" ht="30.75" customHeight="1" x14ac:dyDescent="0.25">
      <c r="A10" s="47" t="s">
        <v>13</v>
      </c>
      <c r="B10" s="53" t="s">
        <v>30</v>
      </c>
      <c r="C10" s="38">
        <v>0.1</v>
      </c>
      <c r="D10" s="38">
        <v>0.2</v>
      </c>
      <c r="E10" s="38">
        <f t="shared" ref="E10:E20" si="0">+C10+D10</f>
        <v>0.30000000000000004</v>
      </c>
      <c r="F10" s="2"/>
      <c r="G10" s="20"/>
      <c r="H10" s="96"/>
    </row>
    <row r="11" spans="1:11" x14ac:dyDescent="0.25">
      <c r="A11" s="47" t="s">
        <v>14</v>
      </c>
      <c r="B11" s="54" t="s">
        <v>31</v>
      </c>
      <c r="C11" s="38">
        <v>316486.8</v>
      </c>
      <c r="D11" s="38">
        <v>1168.3</v>
      </c>
      <c r="E11" s="38">
        <f t="shared" si="0"/>
        <v>317655.09999999998</v>
      </c>
      <c r="F11" s="2"/>
      <c r="G11" s="20"/>
      <c r="H11" s="96"/>
    </row>
    <row r="12" spans="1:11" ht="22.5" x14ac:dyDescent="0.25">
      <c r="A12" s="47" t="s">
        <v>16</v>
      </c>
      <c r="B12" s="53" t="s">
        <v>32</v>
      </c>
      <c r="C12" s="38">
        <v>749.9</v>
      </c>
      <c r="D12" s="38">
        <v>0.1</v>
      </c>
      <c r="E12" s="38">
        <f t="shared" si="0"/>
        <v>750</v>
      </c>
      <c r="F12" s="2"/>
      <c r="G12" s="20"/>
      <c r="H12" s="96"/>
    </row>
    <row r="13" spans="1:11" ht="22.5" x14ac:dyDescent="0.25">
      <c r="A13" s="47" t="s">
        <v>17</v>
      </c>
      <c r="B13" s="53" t="s">
        <v>39</v>
      </c>
      <c r="C13" s="38" t="s">
        <v>111</v>
      </c>
      <c r="D13" s="38">
        <v>285.8</v>
      </c>
      <c r="E13" s="38">
        <v>285.8</v>
      </c>
      <c r="F13" s="2"/>
      <c r="G13" s="20"/>
      <c r="H13" s="96"/>
    </row>
    <row r="14" spans="1:11" ht="33.75" x14ac:dyDescent="0.25">
      <c r="A14" s="47" t="s">
        <v>18</v>
      </c>
      <c r="B14" s="53" t="s">
        <v>40</v>
      </c>
      <c r="C14" s="38" t="s">
        <v>111</v>
      </c>
      <c r="D14" s="38">
        <v>1.1000000000000001</v>
      </c>
      <c r="E14" s="38">
        <v>1.1000000000000001</v>
      </c>
      <c r="F14" s="2"/>
      <c r="G14" s="20"/>
      <c r="H14" s="96"/>
    </row>
    <row r="15" spans="1:11" ht="33.75" x14ac:dyDescent="0.25">
      <c r="A15" s="47" t="s">
        <v>19</v>
      </c>
      <c r="B15" s="55" t="s">
        <v>33</v>
      </c>
      <c r="C15" s="38">
        <v>1554.2</v>
      </c>
      <c r="D15" s="38">
        <v>6.4</v>
      </c>
      <c r="E15" s="38">
        <f t="shared" si="0"/>
        <v>1560.6000000000001</v>
      </c>
      <c r="F15" s="2"/>
      <c r="G15" s="20"/>
      <c r="H15" s="96"/>
    </row>
    <row r="16" spans="1:11" x14ac:dyDescent="0.25">
      <c r="A16" s="47" t="s">
        <v>20</v>
      </c>
      <c r="B16" s="54" t="s">
        <v>34</v>
      </c>
      <c r="C16" s="38">
        <v>5466</v>
      </c>
      <c r="D16" s="38">
        <v>318.3</v>
      </c>
      <c r="E16" s="38">
        <f t="shared" si="0"/>
        <v>5784.3</v>
      </c>
      <c r="F16" s="2"/>
      <c r="G16" s="20"/>
      <c r="H16" s="96"/>
    </row>
    <row r="17" spans="1:13" ht="22.5" x14ac:dyDescent="0.25">
      <c r="A17" s="47" t="s">
        <v>21</v>
      </c>
      <c r="B17" s="53" t="s">
        <v>106</v>
      </c>
      <c r="C17" s="38">
        <v>14505.2</v>
      </c>
      <c r="D17" s="38" t="s">
        <v>111</v>
      </c>
      <c r="E17" s="38">
        <v>14505.2</v>
      </c>
      <c r="F17" s="2"/>
      <c r="G17" s="20"/>
      <c r="H17" s="96"/>
    </row>
    <row r="18" spans="1:13" ht="45" x14ac:dyDescent="0.25">
      <c r="A18" s="47" t="s">
        <v>22</v>
      </c>
      <c r="B18" s="53" t="s">
        <v>35</v>
      </c>
      <c r="C18" s="38">
        <v>7.2</v>
      </c>
      <c r="D18" s="38" t="s">
        <v>111</v>
      </c>
      <c r="E18" s="38">
        <v>7.2</v>
      </c>
      <c r="F18" s="2"/>
      <c r="G18" s="20"/>
      <c r="H18" s="96"/>
    </row>
    <row r="19" spans="1:13" ht="45" x14ac:dyDescent="0.25">
      <c r="A19" s="47" t="s">
        <v>23</v>
      </c>
      <c r="B19" s="53" t="s">
        <v>36</v>
      </c>
      <c r="C19" s="38">
        <v>2999.3</v>
      </c>
      <c r="D19" s="38">
        <v>41.2</v>
      </c>
      <c r="E19" s="38">
        <f t="shared" si="0"/>
        <v>3040.5</v>
      </c>
      <c r="F19" s="2"/>
      <c r="G19" s="20"/>
      <c r="H19" s="96"/>
    </row>
    <row r="20" spans="1:13" ht="22.5" x14ac:dyDescent="0.25">
      <c r="A20" s="47">
        <v>20</v>
      </c>
      <c r="B20" s="53" t="s">
        <v>37</v>
      </c>
      <c r="C20" s="38">
        <v>4104</v>
      </c>
      <c r="D20" s="38">
        <v>1.6</v>
      </c>
      <c r="E20" s="56">
        <f t="shared" si="0"/>
        <v>4105.6000000000004</v>
      </c>
      <c r="F20" s="2"/>
      <c r="G20" s="20"/>
      <c r="H20" s="96"/>
    </row>
    <row r="21" spans="1:13" x14ac:dyDescent="0.25">
      <c r="A21" s="48"/>
      <c r="B21" s="50" t="s">
        <v>0</v>
      </c>
      <c r="C21" s="49">
        <f>SUM(C4:C20)</f>
        <v>360116.7</v>
      </c>
      <c r="D21" s="49">
        <f t="shared" ref="D21:E21" si="1">SUM(D4:D20)</f>
        <v>323587.99999999994</v>
      </c>
      <c r="E21" s="49">
        <f t="shared" si="1"/>
        <v>683704.69999999984</v>
      </c>
      <c r="F21" s="2"/>
      <c r="G21" s="19"/>
      <c r="H21" s="61"/>
    </row>
    <row r="22" spans="1:13" x14ac:dyDescent="0.25">
      <c r="A22" s="2"/>
      <c r="B22" s="2"/>
      <c r="C22" s="2"/>
      <c r="D22" s="2"/>
      <c r="E22" s="2"/>
      <c r="F22" s="2"/>
      <c r="G22" s="6"/>
    </row>
    <row r="23" spans="1:13" x14ac:dyDescent="0.25">
      <c r="A23" s="6"/>
      <c r="B23" s="6"/>
      <c r="C23" s="95"/>
      <c r="D23" s="95"/>
      <c r="E23" s="95"/>
      <c r="G23" s="22"/>
    </row>
    <row r="24" spans="1:13" x14ac:dyDescent="0.25">
      <c r="A24" s="6"/>
      <c r="B24" s="6"/>
      <c r="C24" s="23"/>
      <c r="D24" s="23"/>
      <c r="E24" s="10"/>
    </row>
    <row r="25" spans="1:13" x14ac:dyDescent="0.25">
      <c r="A25" s="6"/>
      <c r="B25" s="6"/>
      <c r="C25" s="42"/>
      <c r="D25" s="42"/>
      <c r="E25" s="42"/>
      <c r="F25" s="6"/>
      <c r="G25" s="6"/>
      <c r="H25" s="23"/>
      <c r="I25" s="23"/>
      <c r="J25" s="23"/>
      <c r="K25" s="89"/>
      <c r="L25" s="23"/>
      <c r="M25" s="6"/>
    </row>
    <row r="26" spans="1:13" x14ac:dyDescent="0.25">
      <c r="A26" s="6"/>
      <c r="B26" s="6"/>
      <c r="C26" s="6"/>
      <c r="D26" s="6"/>
      <c r="E26" s="6"/>
      <c r="F26" s="6"/>
      <c r="G26" s="6"/>
      <c r="H26" s="23"/>
      <c r="I26" s="23"/>
      <c r="J26" s="23"/>
      <c r="K26" s="89"/>
      <c r="L26" s="23"/>
      <c r="M26" s="6"/>
    </row>
    <row r="27" spans="1:13" x14ac:dyDescent="0.25">
      <c r="A27" s="6"/>
      <c r="B27" s="6"/>
      <c r="C27" s="6"/>
      <c r="D27" s="6"/>
      <c r="E27" s="6"/>
      <c r="F27" s="6"/>
      <c r="G27" s="6"/>
      <c r="H27" s="23"/>
      <c r="I27" s="23"/>
      <c r="J27" s="23"/>
      <c r="K27" s="90"/>
      <c r="L27" s="23"/>
      <c r="M27" s="6"/>
    </row>
    <row r="28" spans="1:13" x14ac:dyDescent="0.25">
      <c r="C28" s="6"/>
      <c r="D28" s="6"/>
      <c r="E28" s="6"/>
      <c r="F28" s="6"/>
      <c r="G28" s="6"/>
      <c r="H28" s="23"/>
      <c r="I28" s="23"/>
      <c r="J28" s="23"/>
      <c r="K28" s="23"/>
      <c r="L28" s="23"/>
      <c r="M28" s="6"/>
    </row>
    <row r="29" spans="1:13" x14ac:dyDescent="0.25">
      <c r="C29" s="6"/>
      <c r="D29" s="6"/>
      <c r="E29" s="6"/>
      <c r="F29" s="6"/>
      <c r="G29" s="6"/>
      <c r="H29" s="23"/>
      <c r="I29" s="23"/>
      <c r="J29" s="23"/>
      <c r="K29" s="23"/>
      <c r="L29" s="23"/>
      <c r="M29" s="6"/>
    </row>
    <row r="30" spans="1:13" x14ac:dyDescent="0.25">
      <c r="C30" s="6"/>
      <c r="D30" s="6"/>
      <c r="E30" s="6"/>
      <c r="F30" s="6"/>
      <c r="G30" s="6"/>
      <c r="H30" s="23"/>
      <c r="I30" s="23"/>
      <c r="J30" s="23"/>
      <c r="K30" s="23"/>
      <c r="L30" s="23"/>
      <c r="M30" s="6"/>
    </row>
    <row r="31" spans="1:13" x14ac:dyDescent="0.25">
      <c r="C31" s="6"/>
      <c r="D31" s="6"/>
      <c r="E31" s="6"/>
      <c r="F31" s="6"/>
      <c r="G31" s="6"/>
      <c r="H31" s="23"/>
      <c r="I31" s="23"/>
      <c r="J31" s="23"/>
      <c r="K31" s="23"/>
      <c r="L31" s="23"/>
      <c r="M31" s="6"/>
    </row>
    <row r="32" spans="1:13" x14ac:dyDescent="0.25">
      <c r="C32" s="6"/>
      <c r="D32" s="6"/>
      <c r="E32" s="6"/>
      <c r="F32" s="6"/>
      <c r="G32" s="6"/>
      <c r="H32" s="23"/>
      <c r="I32" s="23"/>
      <c r="J32" s="23"/>
      <c r="K32" s="23"/>
      <c r="L32" s="23"/>
      <c r="M32" s="6"/>
    </row>
  </sheetData>
  <mergeCells count="1">
    <mergeCell ref="A3:B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Z57"/>
  <sheetViews>
    <sheetView topLeftCell="A16" zoomScale="90" zoomScaleNormal="90" workbookViewId="0">
      <selection activeCell="F51" sqref="F51"/>
    </sheetView>
  </sheetViews>
  <sheetFormatPr defaultRowHeight="15" x14ac:dyDescent="0.25"/>
  <cols>
    <col min="1" max="1" width="22.7109375" customWidth="1"/>
    <col min="2" max="2" width="40.85546875" customWidth="1"/>
    <col min="3" max="7" width="16.7109375" customWidth="1"/>
    <col min="8" max="8" width="22.140625" customWidth="1"/>
    <col min="9" max="9" width="8.85546875" customWidth="1"/>
    <col min="10" max="11" width="9.140625" style="23"/>
    <col min="12" max="12" width="9.140625" style="23" customWidth="1"/>
    <col min="13" max="13" width="10.140625" style="23" bestFit="1" customWidth="1"/>
    <col min="14" max="14" width="21.5703125" style="23" bestFit="1" customWidth="1"/>
    <col min="15" max="15" width="10.140625" style="23" bestFit="1" customWidth="1"/>
    <col min="16" max="16" width="13.42578125" style="23" customWidth="1"/>
    <col min="17" max="17" width="10.140625" style="23" bestFit="1" customWidth="1"/>
    <col min="18" max="18" width="9.140625" style="23"/>
    <col min="19" max="19" width="10.140625" style="23" bestFit="1" customWidth="1"/>
    <col min="20" max="26" width="9.140625" style="23"/>
  </cols>
  <sheetData>
    <row r="1" spans="1:15" ht="18" customHeight="1" x14ac:dyDescent="0.25">
      <c r="A1" s="11" t="s">
        <v>116</v>
      </c>
      <c r="B1" s="12"/>
      <c r="C1" s="12"/>
      <c r="D1" s="12"/>
      <c r="E1" s="12"/>
      <c r="F1" s="12"/>
      <c r="G1" s="12"/>
      <c r="H1" s="13"/>
      <c r="I1" s="13"/>
    </row>
    <row r="2" spans="1:15" ht="18" customHeight="1" x14ac:dyDescent="0.25">
      <c r="A2" s="11"/>
      <c r="B2" s="12"/>
      <c r="C2" s="12"/>
      <c r="D2" s="12"/>
      <c r="E2" s="12"/>
      <c r="F2" s="12"/>
      <c r="G2" s="36" t="s">
        <v>108</v>
      </c>
      <c r="H2" s="13"/>
      <c r="I2" s="13"/>
    </row>
    <row r="3" spans="1:15" ht="92.25" customHeight="1" x14ac:dyDescent="0.25">
      <c r="A3" s="93" t="s">
        <v>85</v>
      </c>
      <c r="B3" s="94"/>
      <c r="C3" s="63" t="s">
        <v>112</v>
      </c>
      <c r="D3" s="64" t="s">
        <v>5</v>
      </c>
      <c r="E3" s="33" t="s">
        <v>6</v>
      </c>
      <c r="F3" s="33" t="s">
        <v>107</v>
      </c>
      <c r="G3" s="33" t="s">
        <v>88</v>
      </c>
      <c r="H3" s="8"/>
      <c r="I3" s="8"/>
    </row>
    <row r="4" spans="1:15" x14ac:dyDescent="0.25">
      <c r="A4" s="65" t="s">
        <v>51</v>
      </c>
      <c r="B4" s="71" t="s">
        <v>71</v>
      </c>
      <c r="C4" s="72">
        <v>1</v>
      </c>
      <c r="D4" s="66"/>
      <c r="E4" s="66">
        <v>1.1000000000000001</v>
      </c>
      <c r="F4" s="66"/>
      <c r="G4" s="66"/>
      <c r="H4" s="27"/>
      <c r="I4" s="5"/>
    </row>
    <row r="5" spans="1:15" x14ac:dyDescent="0.25">
      <c r="A5" s="65" t="s">
        <v>52</v>
      </c>
      <c r="B5" s="73" t="s">
        <v>72</v>
      </c>
      <c r="C5" s="74">
        <v>1</v>
      </c>
      <c r="D5" s="66"/>
      <c r="E5" s="66">
        <v>358.2</v>
      </c>
      <c r="F5" s="66"/>
      <c r="G5" s="66">
        <v>0.2</v>
      </c>
      <c r="H5" s="5"/>
      <c r="I5" s="5"/>
      <c r="K5" s="26"/>
      <c r="L5" s="26"/>
      <c r="M5" s="26"/>
      <c r="N5" s="26"/>
      <c r="O5" s="26"/>
    </row>
    <row r="6" spans="1:15" x14ac:dyDescent="0.25">
      <c r="A6" s="65" t="s">
        <v>53</v>
      </c>
      <c r="B6" s="73" t="s">
        <v>73</v>
      </c>
      <c r="C6" s="74">
        <v>1</v>
      </c>
      <c r="D6" s="66">
        <v>37.799999999999997</v>
      </c>
      <c r="E6" s="67">
        <v>117.4</v>
      </c>
      <c r="F6" s="66">
        <v>30</v>
      </c>
      <c r="G6" s="66">
        <v>18.8</v>
      </c>
      <c r="H6" s="5"/>
      <c r="I6" s="5"/>
      <c r="K6" s="26"/>
      <c r="L6" s="26"/>
      <c r="M6" s="26"/>
      <c r="N6" s="26"/>
      <c r="O6" s="26"/>
    </row>
    <row r="7" spans="1:15" x14ac:dyDescent="0.25">
      <c r="A7" s="65" t="s">
        <v>41</v>
      </c>
      <c r="B7" s="73" t="s">
        <v>74</v>
      </c>
      <c r="C7" s="74">
        <v>1</v>
      </c>
      <c r="D7" s="67">
        <v>3.1</v>
      </c>
      <c r="E7" s="66">
        <v>9.5</v>
      </c>
      <c r="F7" s="66">
        <v>80.2</v>
      </c>
      <c r="G7" s="66">
        <v>0.5</v>
      </c>
      <c r="H7" s="5"/>
      <c r="I7" s="5"/>
      <c r="K7" s="26"/>
      <c r="L7" s="26"/>
      <c r="M7" s="26"/>
      <c r="N7" s="26"/>
      <c r="O7" s="26"/>
    </row>
    <row r="8" spans="1:15" x14ac:dyDescent="0.25">
      <c r="A8" s="65" t="s">
        <v>41</v>
      </c>
      <c r="B8" s="73" t="s">
        <v>74</v>
      </c>
      <c r="C8" s="74">
        <v>0</v>
      </c>
      <c r="D8" s="66"/>
      <c r="E8" s="66">
        <v>3353.5</v>
      </c>
      <c r="F8" s="66"/>
      <c r="G8" s="66">
        <v>1.1000000000000001</v>
      </c>
      <c r="H8" s="5"/>
      <c r="I8" s="5"/>
      <c r="K8" s="26"/>
      <c r="L8" s="26"/>
      <c r="M8" s="26"/>
      <c r="N8" s="26"/>
      <c r="O8" s="26"/>
    </row>
    <row r="9" spans="1:15" x14ac:dyDescent="0.25">
      <c r="A9" s="65" t="s">
        <v>54</v>
      </c>
      <c r="B9" s="73" t="s">
        <v>98</v>
      </c>
      <c r="C9" s="74">
        <v>1</v>
      </c>
      <c r="D9" s="66"/>
      <c r="E9" s="66">
        <v>0.6</v>
      </c>
      <c r="F9" s="66"/>
      <c r="G9" s="66">
        <v>33.5</v>
      </c>
      <c r="H9" s="5"/>
      <c r="I9" s="5"/>
      <c r="K9" s="26"/>
      <c r="L9" s="26"/>
      <c r="M9" s="26"/>
      <c r="N9" s="26"/>
      <c r="O9" s="26"/>
    </row>
    <row r="10" spans="1:15" x14ac:dyDescent="0.25">
      <c r="A10" s="65" t="s">
        <v>54</v>
      </c>
      <c r="B10" s="73" t="s">
        <v>98</v>
      </c>
      <c r="C10" s="74">
        <v>0</v>
      </c>
      <c r="D10" s="66"/>
      <c r="E10" s="66">
        <v>2606.4</v>
      </c>
      <c r="F10" s="66"/>
      <c r="G10" s="66"/>
      <c r="H10" s="5"/>
      <c r="I10" s="5"/>
      <c r="K10" s="26"/>
      <c r="L10" s="26"/>
      <c r="M10" s="26"/>
      <c r="N10" s="26"/>
      <c r="O10" s="26"/>
    </row>
    <row r="11" spans="1:15" x14ac:dyDescent="0.25">
      <c r="A11" s="65" t="s">
        <v>55</v>
      </c>
      <c r="B11" s="73" t="s">
        <v>99</v>
      </c>
      <c r="C11" s="74">
        <v>0</v>
      </c>
      <c r="D11" s="66">
        <v>509.7</v>
      </c>
      <c r="E11" s="66">
        <v>73.900000000000006</v>
      </c>
      <c r="F11" s="66">
        <v>46.8</v>
      </c>
      <c r="G11" s="66"/>
      <c r="H11" s="5"/>
      <c r="I11" s="5"/>
      <c r="K11" s="26"/>
      <c r="L11" s="26"/>
      <c r="M11" s="26"/>
      <c r="N11" s="26"/>
      <c r="O11" s="26"/>
    </row>
    <row r="12" spans="1:15" x14ac:dyDescent="0.25">
      <c r="A12" s="65" t="s">
        <v>56</v>
      </c>
      <c r="B12" s="73" t="s">
        <v>44</v>
      </c>
      <c r="C12" s="74">
        <v>0</v>
      </c>
      <c r="D12" s="66">
        <v>0.3</v>
      </c>
      <c r="E12" s="66">
        <v>556.70000000000005</v>
      </c>
      <c r="F12" s="66">
        <v>18.7</v>
      </c>
      <c r="G12" s="66"/>
      <c r="H12" s="5"/>
      <c r="I12" s="5"/>
      <c r="K12" s="26"/>
      <c r="L12" s="26"/>
      <c r="M12" s="26"/>
      <c r="N12" s="26"/>
      <c r="O12" s="26"/>
    </row>
    <row r="13" spans="1:15" ht="21" customHeight="1" x14ac:dyDescent="0.25">
      <c r="A13" s="65" t="s">
        <v>57</v>
      </c>
      <c r="B13" s="73" t="s">
        <v>75</v>
      </c>
      <c r="C13" s="74">
        <v>0</v>
      </c>
      <c r="D13" s="66"/>
      <c r="E13" s="66">
        <v>2621.3000000000002</v>
      </c>
      <c r="F13" s="66">
        <v>3.9</v>
      </c>
      <c r="G13" s="66">
        <v>30.3</v>
      </c>
      <c r="H13" s="5"/>
      <c r="I13" s="5"/>
      <c r="K13" s="26"/>
      <c r="L13" s="26"/>
      <c r="M13" s="26"/>
      <c r="N13" s="26"/>
      <c r="O13" s="26"/>
    </row>
    <row r="14" spans="1:15" x14ac:dyDescent="0.25">
      <c r="A14" s="65" t="s">
        <v>58</v>
      </c>
      <c r="B14" s="73" t="s">
        <v>76</v>
      </c>
      <c r="C14" s="74">
        <v>0</v>
      </c>
      <c r="D14" s="66"/>
      <c r="E14" s="66">
        <v>236.1</v>
      </c>
      <c r="F14" s="66"/>
      <c r="G14" s="66">
        <v>0.3</v>
      </c>
      <c r="H14" s="5"/>
      <c r="I14" s="5"/>
      <c r="K14" s="26"/>
      <c r="L14" s="26"/>
      <c r="M14" s="26"/>
      <c r="N14" s="26"/>
      <c r="O14" s="26"/>
    </row>
    <row r="15" spans="1:15" x14ac:dyDescent="0.25">
      <c r="A15" s="65" t="s">
        <v>59</v>
      </c>
      <c r="B15" s="73" t="s">
        <v>77</v>
      </c>
      <c r="C15" s="74">
        <v>0</v>
      </c>
      <c r="D15" s="67">
        <v>2</v>
      </c>
      <c r="E15" s="66">
        <v>1437.1</v>
      </c>
      <c r="F15" s="66"/>
      <c r="G15" s="66">
        <v>6.9</v>
      </c>
      <c r="H15" s="5"/>
      <c r="I15" s="5"/>
      <c r="K15" s="26"/>
      <c r="L15" s="26"/>
      <c r="M15" s="26"/>
      <c r="N15" s="26"/>
      <c r="O15" s="26"/>
    </row>
    <row r="16" spans="1:15" x14ac:dyDescent="0.25">
      <c r="A16" s="65" t="s">
        <v>60</v>
      </c>
      <c r="B16" s="73" t="s">
        <v>100</v>
      </c>
      <c r="C16" s="74">
        <v>0</v>
      </c>
      <c r="D16" s="67">
        <v>17.5</v>
      </c>
      <c r="E16" s="67">
        <v>38.299999999999997</v>
      </c>
      <c r="F16" s="66"/>
      <c r="G16" s="66">
        <v>36.6</v>
      </c>
      <c r="H16" s="5"/>
      <c r="I16" s="5"/>
      <c r="K16" s="26"/>
      <c r="L16" s="26"/>
      <c r="M16" s="26"/>
      <c r="N16" s="26"/>
      <c r="O16" s="26"/>
    </row>
    <row r="17" spans="1:15" x14ac:dyDescent="0.25">
      <c r="A17" s="65" t="s">
        <v>61</v>
      </c>
      <c r="B17" s="73" t="s">
        <v>78</v>
      </c>
      <c r="C17" s="74">
        <v>0</v>
      </c>
      <c r="D17" s="66"/>
      <c r="E17" s="66">
        <v>72.7</v>
      </c>
      <c r="F17" s="66"/>
      <c r="G17" s="66">
        <v>4.0999999999999996</v>
      </c>
      <c r="H17" s="5"/>
      <c r="I17" s="5"/>
      <c r="K17" s="26"/>
      <c r="L17" s="26"/>
      <c r="M17" s="26"/>
      <c r="N17" s="26"/>
      <c r="O17" s="26"/>
    </row>
    <row r="18" spans="1:15" x14ac:dyDescent="0.25">
      <c r="A18" s="65" t="s">
        <v>62</v>
      </c>
      <c r="B18" s="73" t="s">
        <v>101</v>
      </c>
      <c r="C18" s="74">
        <v>0</v>
      </c>
      <c r="D18" s="66"/>
      <c r="E18" s="67">
        <v>6878.9</v>
      </c>
      <c r="F18" s="66"/>
      <c r="G18" s="67">
        <v>1.7</v>
      </c>
      <c r="H18" s="5"/>
      <c r="I18" s="5"/>
      <c r="K18" s="26"/>
      <c r="L18" s="26"/>
      <c r="M18" s="26"/>
      <c r="N18" s="26"/>
      <c r="O18" s="26"/>
    </row>
    <row r="19" spans="1:15" x14ac:dyDescent="0.25">
      <c r="A19" s="65" t="s">
        <v>63</v>
      </c>
      <c r="B19" s="73" t="s">
        <v>79</v>
      </c>
      <c r="C19" s="74">
        <v>0</v>
      </c>
      <c r="D19" s="66"/>
      <c r="E19" s="66">
        <v>9.1999999999999993</v>
      </c>
      <c r="F19" s="66"/>
      <c r="G19" s="66" t="s">
        <v>94</v>
      </c>
      <c r="H19" s="5"/>
      <c r="I19" s="5"/>
      <c r="K19" s="26"/>
      <c r="L19" s="26"/>
      <c r="M19" s="26"/>
      <c r="N19" s="26"/>
      <c r="O19" s="26"/>
    </row>
    <row r="20" spans="1:15" x14ac:dyDescent="0.25">
      <c r="A20" s="68" t="s">
        <v>64</v>
      </c>
      <c r="B20" s="75" t="s">
        <v>80</v>
      </c>
      <c r="C20" s="74">
        <v>1</v>
      </c>
      <c r="D20" s="66"/>
      <c r="E20" s="66">
        <v>1</v>
      </c>
      <c r="F20" s="66"/>
      <c r="G20" s="66">
        <v>0.7</v>
      </c>
      <c r="H20" s="5"/>
      <c r="I20" s="5"/>
      <c r="K20" s="26"/>
      <c r="L20" s="26"/>
      <c r="M20" s="26"/>
      <c r="N20" s="26"/>
      <c r="O20" s="26"/>
    </row>
    <row r="21" spans="1:15" ht="24.75" x14ac:dyDescent="0.25">
      <c r="A21" s="68" t="s">
        <v>70</v>
      </c>
      <c r="B21" s="75" t="s">
        <v>102</v>
      </c>
      <c r="C21" s="74">
        <v>0</v>
      </c>
      <c r="D21" s="66" t="s">
        <v>94</v>
      </c>
      <c r="E21" s="66">
        <v>75.8</v>
      </c>
      <c r="F21" s="66">
        <v>78.900000000000006</v>
      </c>
      <c r="G21" s="66">
        <v>0.4</v>
      </c>
      <c r="H21" s="5"/>
      <c r="I21" s="5"/>
      <c r="K21" s="26"/>
      <c r="L21" s="26"/>
      <c r="M21" s="26"/>
      <c r="N21" s="26"/>
      <c r="O21" s="26"/>
    </row>
    <row r="22" spans="1:15" ht="24.75" x14ac:dyDescent="0.25">
      <c r="A22" s="68" t="s">
        <v>42</v>
      </c>
      <c r="B22" s="75" t="s">
        <v>102</v>
      </c>
      <c r="C22" s="74">
        <v>1</v>
      </c>
      <c r="D22" s="66">
        <v>1.1000000000000001</v>
      </c>
      <c r="E22" s="66">
        <v>1.8</v>
      </c>
      <c r="F22" s="66">
        <v>136.6</v>
      </c>
      <c r="G22" s="66">
        <v>1.7</v>
      </c>
      <c r="H22" s="5"/>
      <c r="I22" s="5"/>
      <c r="K22" s="26"/>
      <c r="L22" s="26"/>
      <c r="M22" s="26"/>
      <c r="N22" s="26"/>
      <c r="O22" s="26"/>
    </row>
    <row r="23" spans="1:15" x14ac:dyDescent="0.25">
      <c r="A23" s="68" t="s">
        <v>65</v>
      </c>
      <c r="B23" s="75" t="s">
        <v>81</v>
      </c>
      <c r="C23" s="74">
        <v>0</v>
      </c>
      <c r="D23" s="66"/>
      <c r="E23" s="66"/>
      <c r="F23" s="66"/>
      <c r="G23" s="66">
        <v>3.6</v>
      </c>
      <c r="H23" s="5"/>
      <c r="I23" s="5"/>
      <c r="K23" s="26"/>
      <c r="L23" s="26"/>
      <c r="M23" s="26"/>
      <c r="N23" s="26"/>
      <c r="O23" s="26"/>
    </row>
    <row r="24" spans="1:15" x14ac:dyDescent="0.25">
      <c r="A24" s="68" t="s">
        <v>65</v>
      </c>
      <c r="B24" s="75" t="s">
        <v>81</v>
      </c>
      <c r="C24" s="74">
        <v>1</v>
      </c>
      <c r="D24" s="66"/>
      <c r="E24" s="66"/>
      <c r="F24" s="67">
        <v>104.9</v>
      </c>
      <c r="G24" s="66"/>
      <c r="H24" s="5"/>
      <c r="I24" s="5"/>
      <c r="K24" s="26"/>
      <c r="L24" s="26"/>
      <c r="M24" s="26"/>
      <c r="N24" s="26"/>
      <c r="O24" s="26"/>
    </row>
    <row r="25" spans="1:15" x14ac:dyDescent="0.25">
      <c r="A25" s="68" t="s">
        <v>66</v>
      </c>
      <c r="B25" s="75" t="s">
        <v>103</v>
      </c>
      <c r="C25" s="74">
        <v>0</v>
      </c>
      <c r="D25" s="66">
        <v>0.9</v>
      </c>
      <c r="E25" s="66">
        <v>4.7</v>
      </c>
      <c r="F25" s="66"/>
      <c r="G25" s="66">
        <v>0.1</v>
      </c>
      <c r="H25" s="5"/>
      <c r="I25" s="5"/>
      <c r="K25" s="26"/>
      <c r="L25" s="26"/>
      <c r="M25" s="26"/>
      <c r="N25" s="26"/>
      <c r="O25" s="26"/>
    </row>
    <row r="26" spans="1:15" x14ac:dyDescent="0.25">
      <c r="A26" s="68" t="s">
        <v>66</v>
      </c>
      <c r="B26" s="75" t="s">
        <v>103</v>
      </c>
      <c r="C26" s="74">
        <v>1</v>
      </c>
      <c r="D26" s="66">
        <v>8.3000000000000007</v>
      </c>
      <c r="E26" s="66">
        <v>2.2000000000000002</v>
      </c>
      <c r="F26" s="66">
        <v>2.5</v>
      </c>
      <c r="G26" s="66">
        <v>8.4</v>
      </c>
      <c r="H26" s="5"/>
      <c r="I26" s="5"/>
      <c r="K26" s="26"/>
      <c r="L26" s="26"/>
      <c r="M26" s="26"/>
      <c r="N26" s="26"/>
      <c r="O26" s="26"/>
    </row>
    <row r="27" spans="1:15" ht="24.75" x14ac:dyDescent="0.25">
      <c r="A27" s="68" t="s">
        <v>67</v>
      </c>
      <c r="B27" s="75" t="s">
        <v>104</v>
      </c>
      <c r="C27" s="74">
        <v>0</v>
      </c>
      <c r="D27" s="67">
        <v>0.5</v>
      </c>
      <c r="E27" s="66">
        <v>296.7</v>
      </c>
      <c r="F27" s="66"/>
      <c r="G27" s="66">
        <v>0.7</v>
      </c>
      <c r="H27" s="5"/>
      <c r="I27" s="5"/>
      <c r="K27" s="26"/>
      <c r="L27" s="26"/>
      <c r="M27" s="26"/>
      <c r="N27" s="26"/>
      <c r="O27" s="26"/>
    </row>
    <row r="28" spans="1:15" x14ac:dyDescent="0.25">
      <c r="A28" s="68" t="s">
        <v>68</v>
      </c>
      <c r="B28" s="75" t="s">
        <v>45</v>
      </c>
      <c r="C28" s="74">
        <v>0</v>
      </c>
      <c r="D28" s="66"/>
      <c r="E28" s="66">
        <v>776.7</v>
      </c>
      <c r="F28" s="66"/>
      <c r="G28" s="66"/>
      <c r="H28" s="5"/>
      <c r="I28" s="5"/>
      <c r="K28" s="26"/>
      <c r="L28" s="26"/>
      <c r="M28" s="26"/>
      <c r="N28" s="26"/>
      <c r="O28" s="26"/>
    </row>
    <row r="29" spans="1:15" x14ac:dyDescent="0.25">
      <c r="A29" s="68" t="s">
        <v>69</v>
      </c>
      <c r="B29" s="75" t="s">
        <v>46</v>
      </c>
      <c r="C29" s="74">
        <v>0</v>
      </c>
      <c r="D29" s="66"/>
      <c r="E29" s="66">
        <v>466</v>
      </c>
      <c r="F29" s="66"/>
      <c r="G29" s="66"/>
      <c r="H29" s="5"/>
      <c r="I29" s="5"/>
      <c r="K29" s="26"/>
      <c r="L29" s="26"/>
      <c r="M29" s="26"/>
      <c r="N29" s="26"/>
      <c r="O29" s="26"/>
    </row>
    <row r="30" spans="1:15" x14ac:dyDescent="0.25">
      <c r="A30" s="68" t="s">
        <v>89</v>
      </c>
      <c r="B30" s="75" t="s">
        <v>47</v>
      </c>
      <c r="C30" s="74">
        <v>0</v>
      </c>
      <c r="D30" s="66"/>
      <c r="E30" s="66"/>
      <c r="F30" s="66"/>
      <c r="G30" s="66">
        <v>0.2</v>
      </c>
      <c r="H30" s="5"/>
      <c r="I30" s="5"/>
      <c r="K30" s="26"/>
      <c r="L30" s="26"/>
      <c r="M30" s="26"/>
      <c r="N30" s="26"/>
      <c r="O30" s="26"/>
    </row>
    <row r="31" spans="1:15" x14ac:dyDescent="0.25">
      <c r="A31" s="68" t="s">
        <v>90</v>
      </c>
      <c r="B31" s="75" t="s">
        <v>48</v>
      </c>
      <c r="C31" s="74">
        <v>0</v>
      </c>
      <c r="D31" s="66">
        <v>1.6</v>
      </c>
      <c r="E31" s="66">
        <v>3383.5</v>
      </c>
      <c r="F31" s="66">
        <v>49.5</v>
      </c>
      <c r="G31" s="66">
        <v>293.2</v>
      </c>
      <c r="H31" s="5"/>
      <c r="I31" s="5"/>
      <c r="K31" s="26"/>
      <c r="L31" s="26"/>
      <c r="M31" s="26"/>
      <c r="N31" s="26"/>
      <c r="O31" s="26"/>
    </row>
    <row r="32" spans="1:15" x14ac:dyDescent="0.25">
      <c r="A32" s="68" t="s">
        <v>95</v>
      </c>
      <c r="B32" s="75" t="s">
        <v>82</v>
      </c>
      <c r="C32" s="74">
        <v>0</v>
      </c>
      <c r="D32" s="66"/>
      <c r="E32" s="66">
        <v>1.3</v>
      </c>
      <c r="F32" s="66"/>
      <c r="G32" s="66"/>
      <c r="H32" s="5"/>
      <c r="I32" s="5"/>
      <c r="K32" s="26"/>
      <c r="L32" s="26"/>
      <c r="M32" s="26"/>
      <c r="N32" s="26"/>
      <c r="O32" s="26"/>
    </row>
    <row r="33" spans="1:17" x14ac:dyDescent="0.25">
      <c r="A33" s="68" t="s">
        <v>95</v>
      </c>
      <c r="B33" s="75" t="s">
        <v>82</v>
      </c>
      <c r="C33" s="74">
        <v>1</v>
      </c>
      <c r="D33" s="66"/>
      <c r="E33" s="66"/>
      <c r="F33" s="66">
        <v>7</v>
      </c>
      <c r="G33" s="66">
        <v>0.6</v>
      </c>
      <c r="H33" s="5"/>
      <c r="I33" s="5"/>
      <c r="K33" s="26"/>
      <c r="L33" s="26"/>
      <c r="M33" s="26"/>
      <c r="N33" s="26"/>
      <c r="O33" s="26"/>
    </row>
    <row r="34" spans="1:17" x14ac:dyDescent="0.25">
      <c r="A34" s="68" t="s">
        <v>15</v>
      </c>
      <c r="B34" s="75" t="s">
        <v>96</v>
      </c>
      <c r="C34" s="74">
        <v>0</v>
      </c>
      <c r="D34" s="66"/>
      <c r="E34" s="66">
        <v>20.6</v>
      </c>
      <c r="F34" s="66"/>
      <c r="G34" s="66">
        <v>3668.1</v>
      </c>
      <c r="H34" s="5"/>
      <c r="I34" s="5"/>
      <c r="K34" s="26"/>
      <c r="L34" s="26"/>
      <c r="M34" s="26"/>
      <c r="N34" s="26"/>
      <c r="O34" s="26"/>
    </row>
    <row r="35" spans="1:17" x14ac:dyDescent="0.25">
      <c r="A35" s="68" t="s">
        <v>97</v>
      </c>
      <c r="B35" s="75" t="s">
        <v>105</v>
      </c>
      <c r="C35" s="74">
        <v>0</v>
      </c>
      <c r="D35" s="66">
        <v>1.7</v>
      </c>
      <c r="E35" s="66">
        <v>32.700000000000003</v>
      </c>
      <c r="F35" s="66"/>
      <c r="G35" s="66">
        <v>304.89999999999998</v>
      </c>
      <c r="H35" s="5"/>
      <c r="I35" s="5"/>
      <c r="K35" s="26"/>
      <c r="L35" s="26"/>
      <c r="M35" s="26"/>
      <c r="N35" s="26"/>
      <c r="O35" s="26"/>
    </row>
    <row r="36" spans="1:17" x14ac:dyDescent="0.25">
      <c r="A36" s="68" t="s">
        <v>43</v>
      </c>
      <c r="B36" s="75" t="s">
        <v>83</v>
      </c>
      <c r="C36" s="74">
        <v>0</v>
      </c>
      <c r="D36" s="66">
        <v>2470.6999999999998</v>
      </c>
      <c r="E36" s="66">
        <v>6050.7</v>
      </c>
      <c r="F36" s="66"/>
      <c r="G36" s="66">
        <v>37</v>
      </c>
      <c r="H36" s="5"/>
      <c r="I36" s="5"/>
      <c r="K36" s="26"/>
      <c r="L36" s="26"/>
      <c r="M36" s="26"/>
      <c r="N36" s="26"/>
      <c r="O36" s="26"/>
    </row>
    <row r="37" spans="1:17" x14ac:dyDescent="0.25">
      <c r="A37" s="68" t="s">
        <v>43</v>
      </c>
      <c r="B37" s="75" t="s">
        <v>83</v>
      </c>
      <c r="C37" s="74">
        <v>1</v>
      </c>
      <c r="D37" s="66">
        <v>321765</v>
      </c>
      <c r="E37" s="66">
        <v>45.2</v>
      </c>
      <c r="F37" s="66"/>
      <c r="G37" s="66">
        <v>0</v>
      </c>
      <c r="H37" s="5"/>
      <c r="I37" s="5"/>
      <c r="K37" s="26"/>
      <c r="L37" s="26"/>
      <c r="M37" s="26"/>
      <c r="N37" s="26"/>
      <c r="O37" s="26"/>
    </row>
    <row r="38" spans="1:17" x14ac:dyDescent="0.25">
      <c r="A38" s="68" t="s">
        <v>91</v>
      </c>
      <c r="B38" s="75" t="s">
        <v>49</v>
      </c>
      <c r="C38" s="74">
        <v>0</v>
      </c>
      <c r="D38" s="67">
        <v>14.6</v>
      </c>
      <c r="E38" s="67">
        <v>6035.1</v>
      </c>
      <c r="F38" s="66">
        <v>303821</v>
      </c>
      <c r="G38" s="66"/>
      <c r="H38" s="5"/>
      <c r="I38" s="5"/>
      <c r="K38" s="26"/>
      <c r="L38" s="26"/>
      <c r="M38" s="26"/>
      <c r="N38" s="26"/>
      <c r="O38" s="26"/>
    </row>
    <row r="39" spans="1:17" x14ac:dyDescent="0.25">
      <c r="A39" s="68" t="s">
        <v>91</v>
      </c>
      <c r="B39" s="75" t="s">
        <v>49</v>
      </c>
      <c r="C39" s="74">
        <v>1</v>
      </c>
      <c r="D39" s="66"/>
      <c r="E39" s="67">
        <v>810.1</v>
      </c>
      <c r="F39" s="66"/>
      <c r="G39" s="66"/>
      <c r="H39" s="5"/>
      <c r="I39" s="5"/>
      <c r="K39" s="26"/>
      <c r="L39" s="26"/>
      <c r="M39" s="26"/>
      <c r="N39" s="26"/>
      <c r="O39" s="26"/>
    </row>
    <row r="40" spans="1:17" x14ac:dyDescent="0.25">
      <c r="A40" s="68" t="s">
        <v>92</v>
      </c>
      <c r="B40" s="75" t="s">
        <v>50</v>
      </c>
      <c r="C40" s="74">
        <v>0</v>
      </c>
      <c r="D40" s="66"/>
      <c r="E40" s="66">
        <v>101.3</v>
      </c>
      <c r="F40" s="66"/>
      <c r="G40" s="66">
        <v>306</v>
      </c>
      <c r="H40" s="5"/>
      <c r="I40" s="5"/>
      <c r="K40" s="26"/>
      <c r="L40" s="26"/>
      <c r="M40" s="26"/>
      <c r="N40" s="26"/>
      <c r="O40" s="26"/>
    </row>
    <row r="41" spans="1:17" x14ac:dyDescent="0.25">
      <c r="A41" s="65" t="s">
        <v>93</v>
      </c>
      <c r="B41" s="76" t="s">
        <v>84</v>
      </c>
      <c r="C41" s="77">
        <v>0</v>
      </c>
      <c r="D41" s="66">
        <v>12750</v>
      </c>
      <c r="E41" s="66"/>
      <c r="F41" s="66"/>
      <c r="G41" s="66">
        <v>504</v>
      </c>
      <c r="H41" s="5"/>
      <c r="I41" s="5"/>
      <c r="K41" s="26"/>
      <c r="L41" s="26"/>
      <c r="M41" s="26"/>
      <c r="N41" s="26"/>
      <c r="O41" s="26"/>
    </row>
    <row r="42" spans="1:17" x14ac:dyDescent="0.25">
      <c r="A42" s="69"/>
      <c r="B42" s="69"/>
      <c r="C42" s="69"/>
      <c r="D42" s="70">
        <f>SUM(D4:D41)</f>
        <v>337584.8</v>
      </c>
      <c r="E42" s="70">
        <f t="shared" ref="E42:G42" si="0">SUM(E4:E41)</f>
        <v>36476.300000000003</v>
      </c>
      <c r="F42" s="70">
        <f t="shared" si="0"/>
        <v>304380</v>
      </c>
      <c r="G42" s="70">
        <f t="shared" si="0"/>
        <v>5263.5999999999995</v>
      </c>
      <c r="H42" s="40"/>
      <c r="I42" s="25"/>
      <c r="K42" s="26"/>
      <c r="L42" s="26"/>
      <c r="M42" s="26"/>
      <c r="N42" s="26"/>
      <c r="O42" s="26"/>
    </row>
    <row r="43" spans="1:17" x14ac:dyDescent="0.25">
      <c r="A43" s="1"/>
      <c r="B43" s="1"/>
      <c r="C43" s="1"/>
      <c r="D43" s="2"/>
      <c r="E43" s="1"/>
      <c r="F43" s="1"/>
      <c r="G43" s="1"/>
      <c r="H43" s="3"/>
      <c r="I43" s="3"/>
      <c r="K43" s="26"/>
      <c r="L43" s="26"/>
      <c r="M43" s="26"/>
      <c r="N43" s="26"/>
      <c r="O43" s="26"/>
    </row>
    <row r="44" spans="1:17" x14ac:dyDescent="0.25">
      <c r="A44" s="4"/>
      <c r="B44" s="4"/>
      <c r="C44" s="4"/>
      <c r="D44" s="39"/>
      <c r="E44" s="39"/>
      <c r="F44" s="39"/>
      <c r="G44" s="39"/>
      <c r="H44" s="40"/>
      <c r="I44" s="3"/>
      <c r="K44" s="26"/>
      <c r="L44" s="26"/>
      <c r="M44" s="26"/>
      <c r="N44" s="26"/>
      <c r="O44" s="26"/>
    </row>
    <row r="45" spans="1:17" x14ac:dyDescent="0.25">
      <c r="A45" s="4"/>
      <c r="B45" s="4"/>
      <c r="C45" s="4"/>
      <c r="D45" s="7"/>
      <c r="E45" s="7"/>
      <c r="F45" s="7"/>
      <c r="G45" s="7"/>
      <c r="H45" s="8"/>
      <c r="I45" s="8"/>
      <c r="K45" s="26"/>
    </row>
    <row r="46" spans="1:17" x14ac:dyDescent="0.25">
      <c r="A46" s="3"/>
      <c r="B46" s="3"/>
      <c r="C46" s="3"/>
      <c r="D46" s="41"/>
      <c r="E46" s="41"/>
      <c r="F46" s="41"/>
      <c r="G46" s="41"/>
      <c r="H46" s="41"/>
      <c r="I46" s="8"/>
    </row>
    <row r="47" spans="1:17" x14ac:dyDescent="0.25">
      <c r="A47" s="3"/>
      <c r="B47" s="3"/>
      <c r="C47" s="3"/>
      <c r="D47" s="8"/>
      <c r="E47" s="8"/>
      <c r="F47" s="8"/>
      <c r="G47" s="8"/>
      <c r="H47" s="8"/>
      <c r="I47" s="8"/>
    </row>
    <row r="48" spans="1:17" x14ac:dyDescent="0.25">
      <c r="D48" s="42"/>
      <c r="E48" s="42"/>
      <c r="F48" s="42"/>
      <c r="G48" s="42"/>
      <c r="H48" s="97"/>
      <c r="I48" s="6"/>
      <c r="M48" s="43"/>
      <c r="N48" s="43"/>
      <c r="O48" s="43"/>
      <c r="P48" s="43"/>
      <c r="Q48" s="43"/>
    </row>
    <row r="49" spans="4:22" x14ac:dyDescent="0.25">
      <c r="D49" s="62"/>
      <c r="E49" s="62"/>
      <c r="F49" s="62"/>
      <c r="G49" s="62"/>
      <c r="H49" s="6"/>
      <c r="I49" s="6"/>
      <c r="M49" s="43"/>
      <c r="N49" s="43"/>
      <c r="O49" s="43"/>
      <c r="P49" s="43"/>
      <c r="Q49" s="43"/>
    </row>
    <row r="50" spans="4:22" x14ac:dyDescent="0.25">
      <c r="D50" s="42"/>
      <c r="E50" s="42"/>
      <c r="F50" s="42"/>
      <c r="G50" s="42"/>
      <c r="H50" s="6"/>
      <c r="I50" s="6"/>
      <c r="M50" s="43"/>
      <c r="N50" s="43"/>
      <c r="O50" s="43"/>
      <c r="P50" s="43"/>
      <c r="Q50" s="43"/>
    </row>
    <row r="51" spans="4:22" x14ac:dyDescent="0.25">
      <c r="D51" s="6"/>
      <c r="E51" s="6"/>
      <c r="F51" s="6"/>
      <c r="G51" s="6"/>
      <c r="H51" s="6"/>
      <c r="I51" s="6"/>
    </row>
    <row r="52" spans="4:22" x14ac:dyDescent="0.25">
      <c r="D52" s="6"/>
      <c r="E52" s="6"/>
      <c r="F52" s="6"/>
      <c r="G52" s="6"/>
      <c r="H52" s="6"/>
      <c r="I52" s="6"/>
    </row>
    <row r="53" spans="4:22" x14ac:dyDescent="0.25">
      <c r="D53" s="6"/>
      <c r="E53" s="6"/>
      <c r="F53" s="6"/>
      <c r="G53" s="6"/>
      <c r="H53" s="6"/>
      <c r="I53" s="6"/>
      <c r="Q53" s="43"/>
      <c r="R53" s="43"/>
      <c r="S53" s="43"/>
      <c r="T53" s="43"/>
      <c r="U53" s="43"/>
      <c r="V53" s="43"/>
    </row>
    <row r="54" spans="4:22" x14ac:dyDescent="0.25">
      <c r="Q54" s="43"/>
      <c r="R54" s="43"/>
      <c r="S54" s="43"/>
      <c r="T54" s="43"/>
      <c r="U54" s="43"/>
      <c r="V54" s="43"/>
    </row>
    <row r="55" spans="4:22" x14ac:dyDescent="0.25">
      <c r="Q55" s="43"/>
      <c r="R55" s="43"/>
      <c r="S55" s="43"/>
      <c r="T55" s="43"/>
      <c r="U55" s="43"/>
      <c r="V55" s="43"/>
    </row>
    <row r="56" spans="4:22" x14ac:dyDescent="0.25">
      <c r="Q56" s="43"/>
      <c r="R56" s="43"/>
      <c r="S56" s="43"/>
      <c r="T56" s="43"/>
      <c r="U56" s="43"/>
      <c r="V56" s="43"/>
    </row>
    <row r="57" spans="4:22" x14ac:dyDescent="0.25">
      <c r="R57" s="43"/>
      <c r="S57" s="43"/>
      <c r="T57" s="43"/>
      <c r="U57" s="43"/>
      <c r="V57" s="43"/>
    </row>
  </sheetData>
  <autoFilter ref="A3:Z42">
    <filterColumn colId="0" showButton="0"/>
  </autoFilter>
  <mergeCells count="1">
    <mergeCell ref="A3:B3"/>
  </mergeCells>
  <pageMargins left="0.7" right="0.7" top="0.75" bottom="0.75" header="0.3" footer="0.3"/>
  <pageSetup scale="69" fitToWidth="0" orientation="portrait" r:id="rId1"/>
  <colBreaks count="1" manualBreakCount="1">
    <brk id="8" max="1048575" man="1"/>
  </colBreaks>
  <ignoredErrors>
    <ignoredError sqref="G19 D2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2"/>
  <sheetViews>
    <sheetView tabSelected="1" workbookViewId="0">
      <selection activeCell="C6" sqref="C6"/>
    </sheetView>
  </sheetViews>
  <sheetFormatPr defaultRowHeight="15" x14ac:dyDescent="0.25"/>
  <cols>
    <col min="1" max="1" width="14.85546875" customWidth="1"/>
    <col min="2" max="6" width="13.5703125" customWidth="1"/>
    <col min="7" max="7" width="10.85546875" customWidth="1"/>
  </cols>
  <sheetData>
    <row r="1" spans="1:8" x14ac:dyDescent="0.25">
      <c r="A1" s="85" t="s">
        <v>114</v>
      </c>
    </row>
    <row r="2" spans="1:8" x14ac:dyDescent="0.25">
      <c r="A2" s="85"/>
      <c r="F2" s="36" t="s">
        <v>108</v>
      </c>
    </row>
    <row r="3" spans="1:8" ht="36" x14ac:dyDescent="0.25">
      <c r="A3" s="79"/>
      <c r="B3" s="80" t="s">
        <v>117</v>
      </c>
      <c r="C3" s="80" t="s">
        <v>86</v>
      </c>
      <c r="D3" s="80" t="s">
        <v>87</v>
      </c>
      <c r="E3" s="80" t="s">
        <v>113</v>
      </c>
      <c r="F3" s="80" t="s">
        <v>7</v>
      </c>
    </row>
    <row r="4" spans="1:8" x14ac:dyDescent="0.25">
      <c r="A4" s="82" t="s">
        <v>3</v>
      </c>
      <c r="B4" s="86">
        <v>335707.1</v>
      </c>
      <c r="C4" s="87">
        <v>17371.400000000001</v>
      </c>
      <c r="D4" s="87">
        <v>13977.8</v>
      </c>
      <c r="E4" s="87">
        <v>4720</v>
      </c>
      <c r="F4" s="87">
        <f>+B4+C4+D4+E4</f>
        <v>371776.3</v>
      </c>
      <c r="G4" s="24"/>
      <c r="H4" s="78"/>
    </row>
    <row r="5" spans="1:8" x14ac:dyDescent="0.25">
      <c r="A5" s="83" t="s">
        <v>4</v>
      </c>
      <c r="B5" s="86">
        <v>322325.3</v>
      </c>
      <c r="C5" s="86">
        <v>1006.2</v>
      </c>
      <c r="D5" s="88">
        <v>1059.2</v>
      </c>
      <c r="E5" s="86">
        <v>0.3</v>
      </c>
      <c r="F5" s="88">
        <f t="shared" ref="F5:F6" si="0">+B5+C5+D5+E5</f>
        <v>324391</v>
      </c>
      <c r="H5" s="78"/>
    </row>
    <row r="6" spans="1:8" x14ac:dyDescent="0.25">
      <c r="A6" s="84" t="s">
        <v>0</v>
      </c>
      <c r="B6" s="81">
        <f>+B4+B5</f>
        <v>658032.39999999991</v>
      </c>
      <c r="C6" s="81">
        <f t="shared" ref="C6:E6" si="1">+C4+C5</f>
        <v>18377.600000000002</v>
      </c>
      <c r="D6" s="81">
        <f t="shared" si="1"/>
        <v>15037</v>
      </c>
      <c r="E6" s="81">
        <f t="shared" si="1"/>
        <v>4720.3</v>
      </c>
      <c r="F6" s="81">
        <f t="shared" si="0"/>
        <v>696167.29999999993</v>
      </c>
      <c r="H6" s="78"/>
    </row>
    <row r="8" spans="1:8" x14ac:dyDescent="0.25">
      <c r="B8" s="18"/>
      <c r="C8" s="18"/>
      <c r="D8" s="18"/>
      <c r="E8" s="18"/>
      <c r="F8" s="18"/>
    </row>
    <row r="12" spans="1:8" x14ac:dyDescent="0.25">
      <c r="B12" s="78"/>
      <c r="C12" s="78"/>
      <c r="D12" s="78"/>
      <c r="E12" s="78"/>
      <c r="F12" s="78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Tabela 1</vt:lpstr>
      <vt:lpstr>Tabela 2</vt:lpstr>
      <vt:lpstr>Tabela 3</vt:lpstr>
      <vt:lpstr>Tabela 4</vt:lpstr>
      <vt:lpstr>'Tabela 3'!_GoBack</vt:lpstr>
    </vt:vector>
  </TitlesOfParts>
  <Company>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</dc:creator>
  <cp:lastModifiedBy>Jelena Aprcovic</cp:lastModifiedBy>
  <cp:lastPrinted>2018-12-13T13:32:55Z</cp:lastPrinted>
  <dcterms:created xsi:type="dcterms:W3CDTF">2012-06-30T06:39:26Z</dcterms:created>
  <dcterms:modified xsi:type="dcterms:W3CDTF">2018-12-25T10:44:04Z</dcterms:modified>
</cp:coreProperties>
</file>