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 tabRatio="595" activeTab="3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G8" i="4"/>
  <c r="G9" i="4"/>
  <c r="G10" i="4"/>
  <c r="G12" i="4"/>
  <c r="G13" i="4"/>
  <c r="G15" i="4"/>
  <c r="G16" i="4"/>
  <c r="G17" i="4"/>
  <c r="G18" i="4"/>
  <c r="G19" i="4"/>
  <c r="G20" i="4"/>
  <c r="G21" i="4"/>
  <c r="G22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3" i="4"/>
  <c r="G44" i="4"/>
  <c r="G45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D24" i="4"/>
  <c r="D25" i="4"/>
  <c r="D27" i="4"/>
  <c r="D28" i="4"/>
  <c r="D29" i="4"/>
  <c r="D30" i="4"/>
  <c r="D31" i="4"/>
  <c r="D32" i="4"/>
  <c r="D33" i="4"/>
  <c r="D34" i="4"/>
  <c r="D35" i="4"/>
  <c r="D36" i="4"/>
  <c r="D37" i="4"/>
  <c r="D38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6" i="4"/>
  <c r="G41" i="3" l="1"/>
  <c r="F41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G5" i="3"/>
  <c r="F5" i="3"/>
  <c r="B41" i="3"/>
  <c r="C41" i="3"/>
  <c r="D41" i="3"/>
  <c r="E41" i="3"/>
  <c r="J20" i="2" l="1"/>
  <c r="J6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5" i="2"/>
  <c r="H19" i="2"/>
  <c r="H20" i="2"/>
  <c r="H7" i="2"/>
  <c r="H8" i="2"/>
  <c r="H9" i="2"/>
  <c r="H10" i="2"/>
  <c r="H11" i="2"/>
  <c r="H12" i="2"/>
  <c r="H13" i="2"/>
  <c r="H14" i="2"/>
  <c r="H15" i="2"/>
  <c r="H16" i="2"/>
  <c r="H17" i="2"/>
  <c r="H18" i="2"/>
  <c r="H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D20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6" i="2"/>
  <c r="B20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6" i="2"/>
</calcChain>
</file>

<file path=xl/sharedStrings.xml><?xml version="1.0" encoding="utf-8"?>
<sst xmlns="http://schemas.openxmlformats.org/spreadsheetml/2006/main" count="258" uniqueCount="187">
  <si>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</si>
  <si>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</si>
  <si>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</si>
  <si>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</si>
  <si>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</si>
  <si>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</si>
  <si>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</si>
  <si>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</si>
  <si>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</si>
  <si>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</si>
  <si>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</si>
  <si>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</si>
  <si>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</si>
  <si>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</si>
  <si>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</si>
  <si>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</si>
  <si>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</si>
  <si>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</si>
  <si>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</si>
  <si>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</si>
  <si>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</si>
  <si>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</si>
  <si>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</si>
  <si>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</si>
  <si>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</si>
  <si>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</si>
  <si>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</si>
  <si>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</si>
  <si>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</si>
  <si>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</si>
  <si>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</si>
  <si>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</si>
  <si>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</si>
  <si>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</si>
  <si>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</si>
  <si>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</si>
  <si>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</si>
  <si>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</si>
  <si>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</si>
  <si>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</si>
  <si>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</si>
  <si>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</si>
  <si>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</si>
  <si>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</si>
  <si>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</si>
  <si>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</si>
  <si>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</si>
  <si>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</si>
  <si>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</si>
  <si>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</si>
  <si>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</si>
  <si>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</si>
  <si>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</si>
  <si>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</si>
  <si>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</si>
  <si>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</si>
  <si>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</si>
  <si>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</si>
  <si>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</si>
  <si>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</si>
  <si>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</si>
  <si>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</si>
  <si>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</si>
  <si>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</si>
  <si>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</si>
  <si>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</si>
  <si>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</si>
  <si>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</si>
  <si>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</si>
  <si>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</si>
  <si>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</si>
  <si>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</si>
  <si>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</si>
  <si>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</si>
  <si>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</si>
  <si>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</si>
  <si>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</si>
  <si>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</si>
  <si>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</si>
  <si>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</si>
  <si>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</si>
  <si>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</si>
  <si>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</si>
  <si>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</si>
  <si>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</si>
  <si>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</si>
  <si>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</si>
  <si>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</si>
  <si>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</si>
  <si>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</si>
  <si>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</si>
  <si>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</si>
  <si>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</si>
  <si>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</si>
  <si>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</si>
  <si>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</si>
  <si>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</si>
  <si>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</si>
  <si>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</si>
  <si>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</si>
  <si>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</si>
  <si>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</si>
  <si>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</si>
  <si>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</si>
  <si>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</si>
  <si>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</si>
  <si>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</si>
  <si>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</si>
  <si>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</si>
  <si>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</si>
  <si>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</si>
  <si>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</si>
  <si>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</si>
  <si>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</si>
  <si>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</si>
  <si>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</si>
  <si>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</si>
  <si>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</si>
  <si>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</si>
  <si>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</si>
  <si>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</si>
  <si>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</si>
  <si>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</si>
  <si>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</si>
  <si>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</si>
  <si>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</si>
  <si>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</si>
  <si>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</si>
  <si>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</si>
  <si>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</si>
  <si>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</si>
  <si>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</si>
  <si>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</si>
  <si>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</si>
  <si>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</si>
  <si>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</si>
  <si>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</si>
  <si>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</si>
  <si>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</si>
  <si>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</si>
  <si>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</si>
  <si>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</si>
  <si>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</si>
  <si>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</si>
  <si>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</si>
  <si>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</si>
  <si>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</si>
  <si>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</si>
  <si>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</si>
  <si>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</si>
  <si>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</si>
  <si>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</si>
  <si>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</si>
  <si>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</si>
  <si>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</si>
  <si>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</si>
  <si>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</si>
  <si>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</si>
  <si>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</si>
  <si>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</si>
  <si>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</si>
  <si>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</si>
  <si>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</si>
  <si>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</si>
  <si>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</si>
  <si>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</si>
  <si>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</si>
  <si>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</si>
  <si>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</si>
  <si>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</si>
  <si>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</si>
  <si>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</si>
  <si>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</si>
  <si>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</si>
  <si>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</si>
  <si>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</si>
  <si>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</si>
  <si>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</si>
  <si>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</si>
  <si>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</si>
  <si>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</si>
  <si>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</si>
  <si>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</si>
  <si>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</si>
  <si>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>300¹</t>
  </si>
  <si>
    <t>Jan-Jun 2022</t>
  </si>
  <si>
    <t>Jan-Jun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</si>
</sst>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53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49" fontId="14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3" fontId="15" fillId="0" borderId="3" xfId="2" applyNumberFormat="1" applyFont="1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2" applyNumberFormat="1"/>
    <xf numFmtId="0" fontId="0" fillId="0" borderId="0" xfId="0" applyFill="1"/>
    <xf numFmtId="0" fontId="5" fillId="0" borderId="0" xfId="4"/>
    <xf numFmtId="168" fontId="5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3" fontId="0" fillId="0" borderId="3" xfId="5" applyNumberFormat="1" applyFont="1" applyBorder="1"/>
    <xf numFmtId="165" fontId="5" fillId="0" borderId="0" xfId="5" applyNumberFormat="1" applyFont="1"/>
    <xf numFmtId="0" fontId="10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16" fillId="0" borderId="0" xfId="0" applyFont="1" applyAlignment="1">
      <alignment horizontal="right"/>
    </xf>
    <xf numFmtId="43" fontId="0" fillId="0" borderId="0" xfId="0" applyNumberFormat="1"/>
    <xf numFmtId="0" fontId="17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center"/>
    </xf>
    <xf numFmtId="166" fontId="16" fillId="0" borderId="3" xfId="0" applyNumberFormat="1" applyFont="1" applyBorder="1" applyAlignment="1">
      <alignment horizontal="right"/>
    </xf>
    <xf numFmtId="3" fontId="10" fillId="2" borderId="3" xfId="0" applyNumberFormat="1" applyFont="1" applyFill="1" applyBorder="1" applyAlignment="1"/>
    <xf numFmtId="164" fontId="5" fillId="0" borderId="0" xfId="4" applyNumberFormat="1"/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7"/>
    <xf numFmtId="168" fontId="11" fillId="0" borderId="0" xfId="1" applyNumberFormat="1" applyFont="1"/>
    <xf numFmtId="168" fontId="0" fillId="0" borderId="0" xfId="0" applyNumberFormat="1"/>
    <xf numFmtId="49" fontId="14" fillId="0" borderId="2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3" fontId="12" fillId="0" borderId="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8" fontId="5" fillId="0" borderId="0" xfId="5" applyNumberFormat="1" applyFont="1" applyProtection="1">
      <protection locked="0"/>
    </xf>
    <xf numFmtId="164" fontId="0" fillId="0" borderId="0" xfId="0" applyNumberFormat="1" applyProtection="1">
      <protection locked="0"/>
    </xf>
    <xf numFmtId="168" fontId="0" fillId="0" borderId="0" xfId="1" applyNumberFormat="1" applyFont="1" applyAlignment="1">
      <alignment horizontal="right"/>
    </xf>
    <xf numFmtId="3" fontId="0" fillId="0" borderId="0" xfId="1" applyNumberFormat="1" applyFont="1"/>
    <xf numFmtId="3" fontId="1" fillId="0" borderId="3" xfId="2" applyNumberFormat="1" applyFont="1" applyBorder="1"/>
    <xf numFmtId="165" fontId="10" fillId="2" borderId="3" xfId="1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/>
    <xf numFmtId="165" fontId="11" fillId="2" borderId="3" xfId="1" applyNumberFormat="1" applyFont="1" applyFill="1" applyBorder="1" applyAlignment="1">
      <alignment horizontal="right"/>
    </xf>
    <xf numFmtId="0" fontId="0" fillId="0" borderId="0" xfId="0"/>
    <xf numFmtId="3" fontId="0" fillId="0" borderId="0" xfId="0" applyNumberFormat="1" applyBorder="1"/>
    <xf numFmtId="0" fontId="11" fillId="0" borderId="0" xfId="0" applyFont="1" applyBorder="1" applyAlignment="1">
      <alignment horizontal="left" vertical="center" indent="2"/>
    </xf>
    <xf numFmtId="168" fontId="0" fillId="0" borderId="0" xfId="1" applyNumberFormat="1" applyFont="1"/>
    <xf numFmtId="168" fontId="10" fillId="0" borderId="0" xfId="1" applyNumberFormat="1" applyFont="1" applyBorder="1" applyAlignment="1"/>
    <xf numFmtId="168" fontId="10" fillId="2" borderId="3" xfId="1" applyNumberFormat="1" applyFont="1" applyFill="1" applyBorder="1" applyAlignment="1">
      <alignment horizontal="center"/>
    </xf>
    <xf numFmtId="0" fontId="0" fillId="0" borderId="0" xfId="0"/>
    <xf numFmtId="168" fontId="0" fillId="0" borderId="0" xfId="1" applyNumberFormat="1" applyFont="1"/>
    <xf numFmtId="165" fontId="0" fillId="0" borderId="0" xfId="1" applyNumberFormat="1" applyFont="1"/>
    <xf numFmtId="165" fontId="5" fillId="0" borderId="0" xfId="1" applyNumberFormat="1" applyFont="1"/>
    <xf numFmtId="3" fontId="0" fillId="0" borderId="0" xfId="0" applyNumberFormat="1"/>
    <xf numFmtId="43" fontId="12" fillId="0" borderId="0" xfId="0" applyNumberFormat="1" applyFont="1" applyFill="1" applyBorder="1" applyAlignment="1">
      <alignment horizontal="left" vertical="center"/>
    </xf>
    <xf numFmtId="165" fontId="1" fillId="0" borderId="11" xfId="1" applyNumberFormat="1" applyFont="1" applyFill="1" applyBorder="1"/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>
      <alignment horizontal="center" wrapText="1"/>
    </xf>
    <xf numFmtId="3" fontId="12" fillId="0" borderId="3" xfId="0" applyNumberFormat="1" applyFont="1" applyBorder="1" applyAlignment="1" applyProtection="1">
      <alignment horizontal="center" wrapText="1"/>
      <protection locked="0"/>
    </xf>
    <xf numFmtId="168" fontId="0" fillId="0" borderId="0" xfId="1" applyNumberFormat="1" applyFont="1"/>
    <xf numFmtId="3" fontId="0" fillId="0" borderId="3" xfId="1" applyNumberFormat="1" applyFont="1" applyBorder="1"/>
    <xf numFmtId="165" fontId="10" fillId="2" borderId="3" xfId="1" applyNumberFormat="1" applyFont="1" applyFill="1" applyBorder="1" applyAlignment="1"/>
    <xf numFmtId="165" fontId="11" fillId="2" borderId="3" xfId="1" applyNumberFormat="1" applyFont="1" applyFill="1" applyBorder="1" applyAlignment="1"/>
    <xf numFmtId="3" fontId="16" fillId="0" borderId="3" xfId="0" applyNumberFormat="1" applyFont="1" applyBorder="1"/>
    <xf numFmtId="3" fontId="0" fillId="0" borderId="3" xfId="0" applyNumberFormat="1" applyFont="1" applyBorder="1"/>
    <xf numFmtId="166" fontId="16" fillId="0" borderId="3" xfId="1" applyNumberFormat="1" applyFont="1" applyBorder="1"/>
    <xf numFmtId="166" fontId="7" fillId="0" borderId="3" xfId="1" applyNumberFormat="1" applyFont="1" applyBorder="1"/>
    <xf numFmtId="3" fontId="16" fillId="0" borderId="3" xfId="1" applyNumberFormat="1" applyFont="1" applyBorder="1"/>
    <xf numFmtId="166" fontId="7" fillId="0" borderId="3" xfId="1" applyNumberFormat="1" applyFont="1" applyBorder="1" applyAlignment="1">
      <alignment horizontal="right"/>
    </xf>
    <xf numFmtId="168" fontId="0" fillId="0" borderId="3" xfId="1" applyNumberFormat="1" applyFont="1" applyBorder="1"/>
    <xf numFmtId="168" fontId="0" fillId="0" borderId="3" xfId="1" applyNumberFormat="1" applyFont="1" applyBorder="1"/>
    <xf numFmtId="168" fontId="0" fillId="0" borderId="0" xfId="1" applyNumberFormat="1" applyFont="1"/>
    <xf numFmtId="168" fontId="0" fillId="0" borderId="0" xfId="1" applyNumberFormat="1" applyFont="1"/>
    <xf numFmtId="168" fontId="0" fillId="0" borderId="0" xfId="1" applyNumberFormat="1" applyFont="1"/>
    <xf numFmtId="168" fontId="0" fillId="0" borderId="3" xfId="1" applyNumberFormat="1" applyFont="1" applyBorder="1"/>
    <xf numFmtId="168" fontId="0" fillId="0" borderId="0" xfId="1" applyNumberFormat="1" applyFont="1"/>
    <xf numFmtId="168" fontId="16" fillId="0" borderId="3" xfId="1" applyNumberFormat="1" applyFont="1" applyBorder="1"/>
    <xf numFmtId="168" fontId="0" fillId="0" borderId="3" xfId="1" applyNumberFormat="1" applyFont="1" applyBorder="1" applyAlignment="1">
      <alignment horizontal="right"/>
    </xf>
    <xf numFmtId="168" fontId="16" fillId="0" borderId="3" xfId="1" applyNumberFormat="1" applyFont="1" applyBorder="1" applyAlignment="1">
      <alignment horizontal="right"/>
    </xf>
    <xf numFmtId="3" fontId="0" fillId="0" borderId="0" xfId="0" applyNumberFormat="1" applyFill="1"/>
    <xf numFmtId="166" fontId="0" fillId="0" borderId="0" xfId="0" applyNumberFormat="1" applyFill="1"/>
    <xf numFmtId="165" fontId="12" fillId="0" borderId="0" xfId="1" applyNumberFormat="1" applyFont="1" applyBorder="1" applyAlignment="1" applyProtection="1">
      <alignment horizontal="center" vertical="center" wrapText="1"/>
      <protection locked="0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68" fontId="10" fillId="2" borderId="2" xfId="1" applyNumberFormat="1" applyFont="1" applyFill="1" applyBorder="1" applyAlignment="1">
      <alignment horizontal="center" vertical="center" wrapText="1"/>
    </xf>
    <xf numFmtId="168" fontId="10" fillId="2" borderId="7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Comma 2" xfId="3"/>
    <cellStyle name="Comma 3" xfId="5"/>
    <cellStyle name="Comma 4" xfId="9"/>
    <cellStyle name="Normal" xfId="0" builtinId="0"/>
    <cellStyle name="Normal 2" xfId="2"/>
    <cellStyle name="Normal 3" xfId="4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3" workbookViewId="0">
      <selection activeCell="I17" sqref="I17"/>
    </sheetView>
  </sheetViews>
  <sheetFormatPr defaultRowHeight="15" x14ac:dyDescent="0.25"/>
  <cols>
    <col min="1" max="1" width="21.7109375" customWidth="1"/>
    <col min="2" max="3" width="18" customWidth="1"/>
    <col min="4" max="4" width="21.42578125" style="79" customWidth="1"/>
    <col min="5" max="5" width="18" customWidth="1"/>
    <col min="6" max="6" width="11.5703125" customWidth="1"/>
    <col min="7" max="8" width="14.42578125" customWidth="1"/>
    <col min="9" max="9" width="11.140625" customWidth="1"/>
  </cols>
  <sheetData>
    <row r="1" spans="1:9" x14ac:dyDescent="0.25">
      <c r="A1" s="1" t="s">
        <v>0</v>
      </c>
      <c r="B1" s="1"/>
      <c r="C1" s="1"/>
      <c r="D1" s="74"/>
      <c r="E1" s="1"/>
    </row>
    <row r="2" spans="1:9" ht="24" x14ac:dyDescent="0.25">
      <c r="A2" s="2" t="s">
        <v>1</v>
      </c>
      <c r="B2" s="3" t="s">
        <v>2</v>
      </c>
      <c r="C2" s="3" t="s">
        <v>3</v>
      </c>
      <c r="D2" s="75" t="s">
        <v>4</v>
      </c>
      <c r="E2" s="4" t="s">
        <v>5</v>
      </c>
    </row>
    <row r="3" spans="1:9" x14ac:dyDescent="0.25">
      <c r="A3" s="5">
        <v>2022</v>
      </c>
      <c r="B3" s="6"/>
      <c r="C3" s="7"/>
      <c r="D3" s="76"/>
      <c r="E3" s="8"/>
    </row>
    <row r="4" spans="1:9" x14ac:dyDescent="0.25">
      <c r="A4" s="9" t="s">
        <v>6</v>
      </c>
      <c r="B4" s="102">
        <v>145505.97359000001</v>
      </c>
      <c r="C4" s="102">
        <v>64343.003240000005</v>
      </c>
      <c r="D4" s="102">
        <v>209848.97683</v>
      </c>
      <c r="E4" s="101">
        <v>-81162.970350000003</v>
      </c>
      <c r="G4" s="27"/>
      <c r="H4" s="27"/>
    </row>
    <row r="5" spans="1:9" x14ac:dyDescent="0.25">
      <c r="A5" s="9" t="s">
        <v>7</v>
      </c>
      <c r="B5" s="102">
        <v>218907.67293</v>
      </c>
      <c r="C5" s="102">
        <v>64548.16992</v>
      </c>
      <c r="D5" s="102">
        <v>283455.84285000002</v>
      </c>
      <c r="E5" s="101">
        <v>-154359.50300999999</v>
      </c>
      <c r="G5" s="98"/>
      <c r="H5" s="98"/>
    </row>
    <row r="6" spans="1:9" x14ac:dyDescent="0.25">
      <c r="A6" s="9" t="s">
        <v>8</v>
      </c>
      <c r="B6" s="102">
        <v>285316.74926000001</v>
      </c>
      <c r="C6" s="102">
        <v>70137.527140000006</v>
      </c>
      <c r="D6" s="102">
        <v>355454.27640000003</v>
      </c>
      <c r="E6" s="101">
        <v>-215179.22211999999</v>
      </c>
      <c r="F6" s="98"/>
      <c r="G6" s="98"/>
      <c r="H6" s="98"/>
    </row>
    <row r="7" spans="1:9" x14ac:dyDescent="0.25">
      <c r="A7" s="9" t="s">
        <v>9</v>
      </c>
      <c r="B7" s="102">
        <v>291752.83782000002</v>
      </c>
      <c r="C7" s="102">
        <v>79595.371400000004</v>
      </c>
      <c r="D7" s="102">
        <v>371348.20922000002</v>
      </c>
      <c r="E7" s="101">
        <v>-212157.46642000001</v>
      </c>
      <c r="G7" s="98"/>
      <c r="H7" s="98"/>
    </row>
    <row r="8" spans="1:9" x14ac:dyDescent="0.25">
      <c r="A8" s="9" t="s">
        <v>10</v>
      </c>
      <c r="B8" s="102">
        <v>287008.15950000001</v>
      </c>
      <c r="C8" s="102">
        <v>57557.966770000006</v>
      </c>
      <c r="D8" s="102">
        <v>344566.12627000001</v>
      </c>
      <c r="E8" s="101">
        <v>-229450.19273000001</v>
      </c>
      <c r="G8" s="98"/>
      <c r="H8" s="98"/>
    </row>
    <row r="9" spans="1:9" x14ac:dyDescent="0.25">
      <c r="A9" s="9" t="s">
        <v>11</v>
      </c>
      <c r="B9" s="102">
        <v>383275.24981000001</v>
      </c>
      <c r="C9" s="102">
        <v>46530.049140000003</v>
      </c>
      <c r="D9" s="102">
        <v>429805.29895000003</v>
      </c>
      <c r="E9" s="101">
        <v>-336745.20066999999</v>
      </c>
      <c r="G9" s="98"/>
      <c r="H9" s="98"/>
    </row>
    <row r="10" spans="1:9" x14ac:dyDescent="0.25">
      <c r="A10" s="9" t="s">
        <v>12</v>
      </c>
      <c r="B10" s="102">
        <v>314955.30223000003</v>
      </c>
      <c r="C10" s="102">
        <v>44318.695799999994</v>
      </c>
      <c r="D10" s="102">
        <v>359273.99803000002</v>
      </c>
      <c r="E10" s="101">
        <v>-270636.60643000004</v>
      </c>
      <c r="G10" s="98"/>
      <c r="H10" s="98"/>
    </row>
    <row r="11" spans="1:9" x14ac:dyDescent="0.25">
      <c r="A11" s="9" t="s">
        <v>13</v>
      </c>
      <c r="B11" s="102">
        <v>363324.04068999999</v>
      </c>
      <c r="C11" s="102">
        <v>43162.898020000001</v>
      </c>
      <c r="D11" s="102">
        <v>406486.93871000002</v>
      </c>
      <c r="E11" s="101">
        <v>-320161.14266999997</v>
      </c>
      <c r="G11" s="98"/>
      <c r="H11" s="98"/>
    </row>
    <row r="12" spans="1:9" x14ac:dyDescent="0.25">
      <c r="A12" s="9" t="s">
        <v>14</v>
      </c>
      <c r="B12" s="102">
        <v>347389.15505</v>
      </c>
      <c r="C12" s="102">
        <v>50108.916290000001</v>
      </c>
      <c r="D12" s="102">
        <v>397498.07134000002</v>
      </c>
      <c r="E12" s="101">
        <v>-297280.23875999998</v>
      </c>
      <c r="G12" s="98"/>
      <c r="H12" s="98"/>
    </row>
    <row r="13" spans="1:9" x14ac:dyDescent="0.25">
      <c r="A13" s="10" t="s">
        <v>15</v>
      </c>
      <c r="B13" s="102">
        <v>305066.17100999999</v>
      </c>
      <c r="C13" s="102">
        <v>56380.733</v>
      </c>
      <c r="D13" s="102">
        <v>361446.90401</v>
      </c>
      <c r="E13" s="101">
        <v>-248685.43800999998</v>
      </c>
      <c r="G13" s="98"/>
      <c r="H13" s="98"/>
    </row>
    <row r="14" spans="1:9" x14ac:dyDescent="0.25">
      <c r="A14" s="10" t="s">
        <v>16</v>
      </c>
      <c r="B14" s="102">
        <v>297455.99208</v>
      </c>
      <c r="C14" s="102">
        <v>46839.484179999999</v>
      </c>
      <c r="D14" s="102">
        <v>344295.47626000002</v>
      </c>
      <c r="E14" s="101">
        <v>-250616.5079</v>
      </c>
      <c r="G14" s="98"/>
      <c r="H14" s="98"/>
    </row>
    <row r="15" spans="1:9" x14ac:dyDescent="0.25">
      <c r="A15" s="10" t="s">
        <v>17</v>
      </c>
      <c r="B15" s="102">
        <v>293880.74654000002</v>
      </c>
      <c r="C15" s="102">
        <v>76728.933260000005</v>
      </c>
      <c r="D15" s="102">
        <v>370609.67980000004</v>
      </c>
      <c r="E15" s="101">
        <v>-217151.81328</v>
      </c>
      <c r="G15" s="98"/>
      <c r="H15" s="98"/>
    </row>
    <row r="16" spans="1:9" x14ac:dyDescent="0.25">
      <c r="A16" s="5">
        <v>2023</v>
      </c>
      <c r="B16" s="102"/>
      <c r="C16" s="102"/>
      <c r="D16" s="102"/>
      <c r="E16" s="101"/>
      <c r="G16" s="98"/>
      <c r="H16" s="98"/>
      <c r="I16" s="13"/>
    </row>
    <row r="17" spans="1:11" x14ac:dyDescent="0.25">
      <c r="A17" s="9" t="s">
        <v>6</v>
      </c>
      <c r="B17" s="102">
        <v>212860.7108</v>
      </c>
      <c r="C17" s="104">
        <v>87008.150110000002</v>
      </c>
      <c r="D17" s="102">
        <v>299868.86090999999</v>
      </c>
      <c r="E17" s="101">
        <v>-125852.56069</v>
      </c>
      <c r="G17" s="98"/>
      <c r="H17" s="98"/>
      <c r="I17" s="13"/>
    </row>
    <row r="18" spans="1:11" s="13" customFormat="1" x14ac:dyDescent="0.25">
      <c r="A18" s="9" t="s">
        <v>7</v>
      </c>
      <c r="B18" s="102">
        <v>259891.51376</v>
      </c>
      <c r="C18" s="104">
        <v>69739.066230000011</v>
      </c>
      <c r="D18" s="102">
        <v>329630.57999</v>
      </c>
      <c r="E18" s="101">
        <v>-190152.44753</v>
      </c>
      <c r="G18" s="98"/>
      <c r="H18" s="98"/>
      <c r="I18" s="27"/>
    </row>
    <row r="19" spans="1:11" s="88" customFormat="1" x14ac:dyDescent="0.25">
      <c r="A19" s="9" t="s">
        <v>8</v>
      </c>
      <c r="B19" s="101">
        <v>347639.05466000002</v>
      </c>
      <c r="C19" s="103">
        <v>58525.186759999997</v>
      </c>
      <c r="D19" s="102">
        <v>406164.24142000003</v>
      </c>
      <c r="E19" s="101">
        <v>-289113.86790000001</v>
      </c>
      <c r="G19" s="98"/>
      <c r="H19" s="98"/>
      <c r="I19" s="27"/>
    </row>
    <row r="20" spans="1:11" s="94" customFormat="1" x14ac:dyDescent="0.25">
      <c r="A20" s="9" t="s">
        <v>9</v>
      </c>
      <c r="B20" s="101">
        <v>294964.87969999999</v>
      </c>
      <c r="C20" s="103">
        <v>55790.736130000005</v>
      </c>
      <c r="D20" s="102">
        <v>350755.61583000002</v>
      </c>
      <c r="E20" s="101">
        <v>-239174.14356999999</v>
      </c>
      <c r="G20" s="98"/>
      <c r="H20" s="98"/>
      <c r="I20" s="98"/>
    </row>
    <row r="21" spans="1:11" s="94" customFormat="1" x14ac:dyDescent="0.25">
      <c r="A21" s="9" t="s">
        <v>10</v>
      </c>
      <c r="B21" s="101">
        <v>325709.47022000002</v>
      </c>
      <c r="C21" s="101">
        <v>44594.227659999997</v>
      </c>
      <c r="D21" s="102">
        <v>370303.69787999999</v>
      </c>
      <c r="E21" s="101">
        <v>-281115.24256000004</v>
      </c>
      <c r="G21" s="98"/>
      <c r="H21" s="98"/>
      <c r="I21" s="98"/>
    </row>
    <row r="22" spans="1:11" s="94" customFormat="1" x14ac:dyDescent="0.25">
      <c r="A22" s="9" t="s">
        <v>11</v>
      </c>
      <c r="B22" s="101">
        <v>368665.65736000001</v>
      </c>
      <c r="C22" s="101">
        <v>55042.885520000003</v>
      </c>
      <c r="D22" s="102">
        <v>423708.54288000002</v>
      </c>
      <c r="E22" s="101">
        <v>-313622.77184</v>
      </c>
      <c r="G22" s="98"/>
      <c r="H22" s="98"/>
      <c r="I22" s="98"/>
    </row>
    <row r="23" spans="1:11" s="94" customFormat="1" x14ac:dyDescent="0.25">
      <c r="A23" s="90"/>
      <c r="B23" s="68"/>
      <c r="C23" s="68"/>
      <c r="D23" s="77"/>
      <c r="E23" s="68"/>
      <c r="G23" s="98"/>
      <c r="H23" s="98"/>
      <c r="I23" s="98"/>
    </row>
    <row r="24" spans="1:11" x14ac:dyDescent="0.25">
      <c r="A24" s="11" t="s">
        <v>18</v>
      </c>
      <c r="B24" s="27"/>
      <c r="C24" s="98"/>
      <c r="D24" s="77"/>
      <c r="E24" s="41"/>
      <c r="F24" s="96"/>
      <c r="G24" s="98"/>
      <c r="H24" s="98"/>
      <c r="I24" s="98"/>
      <c r="K24" s="96"/>
    </row>
    <row r="25" spans="1:11" x14ac:dyDescent="0.25">
      <c r="A25" s="41"/>
      <c r="B25" s="27"/>
      <c r="C25" s="98"/>
      <c r="D25" s="77"/>
      <c r="E25" s="41"/>
      <c r="F25" s="41"/>
      <c r="G25" s="41"/>
      <c r="H25" s="95"/>
      <c r="K25" s="96"/>
    </row>
    <row r="26" spans="1:11" x14ac:dyDescent="0.25">
      <c r="A26" s="41"/>
      <c r="B26" s="121"/>
      <c r="C26" s="121"/>
      <c r="D26" s="77"/>
      <c r="E26" s="96"/>
      <c r="F26" s="41"/>
      <c r="G26" s="41"/>
    </row>
    <row r="27" spans="1:11" x14ac:dyDescent="0.25">
      <c r="A27" s="67"/>
      <c r="B27" s="121"/>
      <c r="C27" s="121"/>
      <c r="D27" s="127"/>
      <c r="E27" s="96"/>
      <c r="F27" s="26"/>
      <c r="G27" s="41"/>
      <c r="H27" s="26"/>
    </row>
    <row r="28" spans="1:11" x14ac:dyDescent="0.25">
      <c r="A28" s="50"/>
      <c r="B28" s="41"/>
      <c r="C28" s="41"/>
      <c r="D28" s="41"/>
      <c r="E28" s="26"/>
      <c r="G28" s="41"/>
    </row>
    <row r="29" spans="1:11" x14ac:dyDescent="0.25">
      <c r="A29" s="50"/>
      <c r="B29" s="56"/>
      <c r="C29" s="41"/>
      <c r="D29" s="78"/>
      <c r="E29" s="41"/>
      <c r="G29" s="26"/>
      <c r="H29" s="26"/>
      <c r="I29" s="26"/>
    </row>
    <row r="30" spans="1:11" x14ac:dyDescent="0.25">
      <c r="A30" s="50"/>
      <c r="B30" s="97"/>
      <c r="C30" s="97"/>
      <c r="E30" s="96"/>
    </row>
    <row r="31" spans="1:11" x14ac:dyDescent="0.25">
      <c r="A31" s="50"/>
      <c r="B31" s="51"/>
      <c r="C31" s="97"/>
      <c r="D31" s="80"/>
      <c r="E31" s="56"/>
    </row>
    <row r="32" spans="1:11" x14ac:dyDescent="0.25">
      <c r="B32" s="41"/>
      <c r="C32" s="96"/>
      <c r="D32" s="81"/>
    </row>
    <row r="33" spans="2:3" x14ac:dyDescent="0.25">
      <c r="B33" s="26"/>
      <c r="C33" s="26"/>
    </row>
    <row r="35" spans="2:3" x14ac:dyDescent="0.25">
      <c r="B35" s="26"/>
      <c r="C35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workbookViewId="0">
      <selection activeCell="F30" sqref="F30"/>
    </sheetView>
  </sheetViews>
  <sheetFormatPr defaultRowHeight="15" x14ac:dyDescent="0.25"/>
  <cols>
    <col min="1" max="1" width="23.5703125" customWidth="1"/>
    <col min="2" max="2" width="16.42578125" customWidth="1"/>
    <col min="3" max="3" width="12.5703125" customWidth="1"/>
    <col min="4" max="4" width="11.42578125" customWidth="1"/>
    <col min="5" max="5" width="13.5703125" customWidth="1"/>
    <col min="6" max="6" width="13.140625" customWidth="1"/>
    <col min="7" max="7" width="15" customWidth="1"/>
    <col min="8" max="8" width="12.7109375" customWidth="1"/>
    <col min="9" max="9" width="10.85546875" customWidth="1"/>
    <col min="10" max="10" width="15.5703125" customWidth="1"/>
    <col min="11" max="11" width="15.28515625" customWidth="1"/>
    <col min="12" max="13" width="10.5703125" bestFit="1" customWidth="1"/>
  </cols>
  <sheetData>
    <row r="1" spans="1:15" x14ac:dyDescent="0.25">
      <c r="A1" s="12" t="s">
        <v>19</v>
      </c>
      <c r="B1" s="14"/>
      <c r="C1" s="15"/>
      <c r="D1" s="14"/>
      <c r="E1" s="15"/>
      <c r="F1" s="14"/>
      <c r="G1" s="15"/>
      <c r="H1" s="16"/>
      <c r="I1" s="15"/>
      <c r="J1" s="15"/>
      <c r="K1" s="15"/>
    </row>
    <row r="2" spans="1:15" x14ac:dyDescent="0.25">
      <c r="A2" s="17" t="s">
        <v>20</v>
      </c>
      <c r="B2" s="128" t="s">
        <v>2</v>
      </c>
      <c r="C2" s="129"/>
      <c r="D2" s="129"/>
      <c r="E2" s="130"/>
      <c r="F2" s="128" t="s">
        <v>3</v>
      </c>
      <c r="G2" s="129"/>
      <c r="H2" s="129"/>
      <c r="I2" s="130"/>
      <c r="J2" s="131" t="s">
        <v>5</v>
      </c>
      <c r="K2" s="132"/>
    </row>
    <row r="3" spans="1:15" x14ac:dyDescent="0.25">
      <c r="A3" s="18" t="s">
        <v>21</v>
      </c>
      <c r="B3" s="133" t="s">
        <v>185</v>
      </c>
      <c r="C3" s="134"/>
      <c r="D3" s="133" t="s">
        <v>186</v>
      </c>
      <c r="E3" s="134"/>
      <c r="F3" s="133" t="s">
        <v>185</v>
      </c>
      <c r="G3" s="134"/>
      <c r="H3" s="133" t="s">
        <v>186</v>
      </c>
      <c r="I3" s="134"/>
      <c r="J3" s="19" t="s">
        <v>185</v>
      </c>
      <c r="K3" s="19" t="s">
        <v>186</v>
      </c>
    </row>
    <row r="4" spans="1:15" x14ac:dyDescent="0.25">
      <c r="A4" s="20"/>
      <c r="B4" s="21" t="s">
        <v>22</v>
      </c>
      <c r="C4" s="54" t="s">
        <v>23</v>
      </c>
      <c r="D4" s="21" t="s">
        <v>22</v>
      </c>
      <c r="E4" s="22" t="s">
        <v>23</v>
      </c>
      <c r="F4" s="21" t="s">
        <v>22</v>
      </c>
      <c r="G4" s="22" t="s">
        <v>23</v>
      </c>
      <c r="H4" s="23" t="s">
        <v>22</v>
      </c>
      <c r="I4" s="22" t="s">
        <v>23</v>
      </c>
      <c r="J4" s="22" t="s">
        <v>23</v>
      </c>
      <c r="K4" s="22" t="s">
        <v>23</v>
      </c>
      <c r="M4" s="27"/>
    </row>
    <row r="5" spans="1:15" x14ac:dyDescent="0.25">
      <c r="A5" s="24" t="s">
        <v>24</v>
      </c>
      <c r="B5" s="54">
        <v>100</v>
      </c>
      <c r="C5" s="115">
        <v>1611766.6429100002</v>
      </c>
      <c r="D5" s="54">
        <v>100</v>
      </c>
      <c r="E5" s="115">
        <v>1809731.2864999999</v>
      </c>
      <c r="F5" s="54">
        <v>100</v>
      </c>
      <c r="G5" s="115">
        <v>382712.08760999999</v>
      </c>
      <c r="H5" s="54">
        <v>100</v>
      </c>
      <c r="I5" s="115">
        <v>370700.25241000002</v>
      </c>
      <c r="J5" s="55">
        <f>+G5-C5</f>
        <v>-1229054.5553000001</v>
      </c>
      <c r="K5" s="55">
        <f>+I5-E5</f>
        <v>-1439031.03409</v>
      </c>
      <c r="M5" s="27"/>
      <c r="N5" s="27"/>
      <c r="O5" s="27"/>
    </row>
    <row r="6" spans="1:15" x14ac:dyDescent="0.25">
      <c r="A6" s="24" t="s">
        <v>25</v>
      </c>
      <c r="B6" s="54">
        <f>+C6/$C$5*100</f>
        <v>79.623571131423475</v>
      </c>
      <c r="C6" s="115">
        <v>1283346.1593900002</v>
      </c>
      <c r="D6" s="54">
        <f>+E6/$E$5*100</f>
        <v>79.941761038345177</v>
      </c>
      <c r="E6" s="115">
        <v>1446731.0604900001</v>
      </c>
      <c r="F6" s="54">
        <f>+G6/$G$5*100</f>
        <v>93.887101030412097</v>
      </c>
      <c r="G6" s="115">
        <v>359317.28434999997</v>
      </c>
      <c r="H6" s="54">
        <f>+I6/$I$5*100</f>
        <v>91.492708954209149</v>
      </c>
      <c r="I6" s="115">
        <v>339163.70302999998</v>
      </c>
      <c r="J6" s="55">
        <f>+G6-C6</f>
        <v>-924028.87504000019</v>
      </c>
      <c r="K6" s="55">
        <f>+I6-E6</f>
        <v>-1107567.3574600001</v>
      </c>
      <c r="M6" s="98"/>
      <c r="N6" s="98"/>
      <c r="O6" s="27"/>
    </row>
    <row r="7" spans="1:15" x14ac:dyDescent="0.25">
      <c r="A7" s="24" t="s">
        <v>178</v>
      </c>
      <c r="B7" s="54">
        <f>+C7/$C$5*100</f>
        <v>43.499091706860021</v>
      </c>
      <c r="C7" s="115">
        <v>701103.85010000004</v>
      </c>
      <c r="D7" s="54">
        <f t="shared" ref="D7:D19" si="0">+E7/$E$5*100</f>
        <v>45.260856901254662</v>
      </c>
      <c r="E7" s="115">
        <v>819099.88788000005</v>
      </c>
      <c r="F7" s="54">
        <f t="shared" ref="F7:F20" si="1">+G7/$G$5*100</f>
        <v>28.702010131422306</v>
      </c>
      <c r="G7" s="115">
        <v>109846.06216</v>
      </c>
      <c r="H7" s="54">
        <f t="shared" ref="H7:H18" si="2">+I7/$I$5*100</f>
        <v>39.423374483803734</v>
      </c>
      <c r="I7" s="115">
        <v>146142.54871999999</v>
      </c>
      <c r="J7" s="55">
        <f t="shared" ref="J7:J19" si="3">+G7-C7</f>
        <v>-591257.78794000007</v>
      </c>
      <c r="K7" s="55">
        <f t="shared" ref="K7:K20" si="4">+I7-E7</f>
        <v>-672957.33916000009</v>
      </c>
      <c r="M7" s="98"/>
      <c r="N7" s="98"/>
      <c r="O7" s="27"/>
    </row>
    <row r="8" spans="1:15" x14ac:dyDescent="0.25">
      <c r="A8" s="24" t="s">
        <v>26</v>
      </c>
      <c r="B8" s="54">
        <f t="shared" ref="B8:B19" si="5">+C8/$C$5*100</f>
        <v>25.042575525775927</v>
      </c>
      <c r="C8" s="116">
        <v>403627.87885000004</v>
      </c>
      <c r="D8" s="54">
        <f t="shared" si="0"/>
        <v>25.764003513568035</v>
      </c>
      <c r="E8" s="116">
        <v>466259.23223999998</v>
      </c>
      <c r="F8" s="54">
        <f t="shared" si="1"/>
        <v>37.030911784113954</v>
      </c>
      <c r="G8" s="116">
        <v>141721.77555000002</v>
      </c>
      <c r="H8" s="54">
        <f t="shared" si="2"/>
        <v>45.403575124584847</v>
      </c>
      <c r="I8" s="116">
        <v>168311.16759</v>
      </c>
      <c r="J8" s="55">
        <f t="shared" si="3"/>
        <v>-261906.10330000002</v>
      </c>
      <c r="K8" s="55">
        <f t="shared" si="4"/>
        <v>-297948.06464999996</v>
      </c>
      <c r="M8" s="98"/>
      <c r="N8" s="98"/>
      <c r="O8" s="27"/>
    </row>
    <row r="9" spans="1:15" x14ac:dyDescent="0.25">
      <c r="A9" s="24" t="s">
        <v>27</v>
      </c>
      <c r="B9" s="54">
        <f t="shared" si="5"/>
        <v>0.48592621174114553</v>
      </c>
      <c r="C9" s="116">
        <v>7831.9965899999997</v>
      </c>
      <c r="D9" s="54">
        <f t="shared" si="0"/>
        <v>0.33391410620341289</v>
      </c>
      <c r="E9" s="116">
        <v>6042.94805</v>
      </c>
      <c r="F9" s="54">
        <f t="shared" si="1"/>
        <v>0.45226019141674323</v>
      </c>
      <c r="G9" s="116">
        <v>1730.8544199999999</v>
      </c>
      <c r="H9" s="54">
        <f t="shared" si="2"/>
        <v>0.53282966147414379</v>
      </c>
      <c r="I9" s="116">
        <v>1975.2008999999998</v>
      </c>
      <c r="J9" s="55">
        <f t="shared" si="3"/>
        <v>-6101.1421700000001</v>
      </c>
      <c r="K9" s="55">
        <f t="shared" si="4"/>
        <v>-4067.7471500000001</v>
      </c>
      <c r="M9" s="98"/>
      <c r="N9" s="98"/>
      <c r="O9" s="27"/>
    </row>
    <row r="10" spans="1:15" x14ac:dyDescent="0.25">
      <c r="A10" s="24" t="s">
        <v>28</v>
      </c>
      <c r="B10" s="54">
        <f t="shared" si="5"/>
        <v>15.197140697598952</v>
      </c>
      <c r="C10" s="116">
        <v>244942.44443999999</v>
      </c>
      <c r="D10" s="54">
        <f t="shared" si="0"/>
        <v>17.136602792549446</v>
      </c>
      <c r="E10" s="116">
        <v>310126.46218000003</v>
      </c>
      <c r="F10" s="54">
        <f t="shared" si="1"/>
        <v>5.2535574341432545</v>
      </c>
      <c r="G10" s="116">
        <v>20105.999329999999</v>
      </c>
      <c r="H10" s="54">
        <f t="shared" si="2"/>
        <v>6.8829798938954534</v>
      </c>
      <c r="I10" s="116">
        <v>25515.223839999999</v>
      </c>
      <c r="J10" s="55">
        <f t="shared" si="3"/>
        <v>-224836.44511</v>
      </c>
      <c r="K10" s="55">
        <f t="shared" si="4"/>
        <v>-284611.23834000004</v>
      </c>
      <c r="M10" s="98"/>
      <c r="N10" s="98"/>
      <c r="O10" s="27"/>
    </row>
    <row r="11" spans="1:15" x14ac:dyDescent="0.25">
      <c r="A11" s="24" t="s">
        <v>29</v>
      </c>
      <c r="B11" s="54">
        <f t="shared" si="5"/>
        <v>4.6627940484183661</v>
      </c>
      <c r="C11" s="116">
        <v>75153.359099999987</v>
      </c>
      <c r="D11" s="54">
        <f t="shared" si="0"/>
        <v>2.5160612213353586</v>
      </c>
      <c r="E11" s="116">
        <v>45533.947110000001</v>
      </c>
      <c r="F11" s="54">
        <f t="shared" si="1"/>
        <v>0.38530402036914124</v>
      </c>
      <c r="G11" s="116">
        <v>1474.6050600000001</v>
      </c>
      <c r="H11" s="54">
        <f t="shared" si="2"/>
        <v>1.0675018412513089</v>
      </c>
      <c r="I11" s="116">
        <v>3957.2320199999999</v>
      </c>
      <c r="J11" s="55">
        <f t="shared" si="3"/>
        <v>-73678.754039999985</v>
      </c>
      <c r="K11" s="55">
        <f t="shared" si="4"/>
        <v>-41576.715089999998</v>
      </c>
      <c r="M11" s="98"/>
      <c r="N11" s="98"/>
      <c r="O11" s="27"/>
    </row>
    <row r="12" spans="1:15" x14ac:dyDescent="0.25">
      <c r="A12" s="24" t="s">
        <v>30</v>
      </c>
      <c r="B12" s="54">
        <f t="shared" si="5"/>
        <v>3.0567910818061962E-2</v>
      </c>
      <c r="C12" s="116">
        <v>492.68339000000003</v>
      </c>
      <c r="D12" s="54">
        <f t="shared" si="0"/>
        <v>7.1660841566602365E-2</v>
      </c>
      <c r="E12" s="116">
        <v>1296.8686699999998</v>
      </c>
      <c r="F12" s="54">
        <f t="shared" si="1"/>
        <v>2.1777323658752987E-2</v>
      </c>
      <c r="G12" s="116">
        <v>83.344449999999995</v>
      </c>
      <c r="H12" s="54">
        <f t="shared" si="2"/>
        <v>2.3979649169939984E-2</v>
      </c>
      <c r="I12" s="116">
        <v>88.892619999999994</v>
      </c>
      <c r="J12" s="55">
        <f t="shared" si="3"/>
        <v>-409.33894000000004</v>
      </c>
      <c r="K12" s="55">
        <f t="shared" si="4"/>
        <v>-1207.9760499999998</v>
      </c>
      <c r="M12" s="98"/>
      <c r="N12" s="98"/>
      <c r="O12" s="27"/>
    </row>
    <row r="13" spans="1:15" x14ac:dyDescent="0.25">
      <c r="A13" s="24" t="s">
        <v>31</v>
      </c>
      <c r="B13" s="54">
        <f t="shared" si="5"/>
        <v>0.79455765115465904</v>
      </c>
      <c r="C13" s="117">
        <v>12806.41518</v>
      </c>
      <c r="D13" s="54">
        <f t="shared" si="0"/>
        <v>0.93291606250848791</v>
      </c>
      <c r="E13" s="118">
        <v>16883.273860000001</v>
      </c>
      <c r="F13" s="54">
        <f t="shared" si="1"/>
        <v>0.36212605372744106</v>
      </c>
      <c r="G13" s="119">
        <v>1385.9001799999999</v>
      </c>
      <c r="H13" s="54">
        <f t="shared" si="2"/>
        <v>1.0197927369682094</v>
      </c>
      <c r="I13" s="121">
        <v>3780.3742499999998</v>
      </c>
      <c r="J13" s="55">
        <f t="shared" si="3"/>
        <v>-11420.514999999999</v>
      </c>
      <c r="K13" s="55">
        <f t="shared" si="4"/>
        <v>-13102.89961</v>
      </c>
      <c r="M13" s="98"/>
      <c r="N13" s="98"/>
      <c r="O13" s="27"/>
    </row>
    <row r="14" spans="1:15" x14ac:dyDescent="0.25">
      <c r="A14" s="24" t="s">
        <v>32</v>
      </c>
      <c r="B14" s="54">
        <f t="shared" si="5"/>
        <v>9.0498772419466746</v>
      </c>
      <c r="C14" s="116">
        <v>145862.90261000002</v>
      </c>
      <c r="D14" s="54">
        <f t="shared" si="0"/>
        <v>11.377292624929154</v>
      </c>
      <c r="E14" s="116">
        <v>205898.42418999999</v>
      </c>
      <c r="F14" s="54">
        <f t="shared" si="1"/>
        <v>2.8956680410087032</v>
      </c>
      <c r="G14" s="116">
        <v>11082.071609999999</v>
      </c>
      <c r="H14" s="54">
        <f t="shared" si="2"/>
        <v>0.50272932049121177</v>
      </c>
      <c r="I14" s="116">
        <v>1863.61886</v>
      </c>
      <c r="J14" s="55">
        <f t="shared" si="3"/>
        <v>-134780.83100000001</v>
      </c>
      <c r="K14" s="55">
        <f t="shared" si="4"/>
        <v>-204034.80533</v>
      </c>
      <c r="M14" s="98"/>
      <c r="N14" s="98"/>
      <c r="O14" s="27"/>
    </row>
    <row r="15" spans="1:15" x14ac:dyDescent="0.25">
      <c r="A15" s="24" t="s">
        <v>33</v>
      </c>
      <c r="B15" s="54">
        <f t="shared" si="5"/>
        <v>0.28516510378336746</v>
      </c>
      <c r="C15" s="116">
        <v>4596.1960199999994</v>
      </c>
      <c r="D15" s="54">
        <f t="shared" si="0"/>
        <v>0.26868007401274496</v>
      </c>
      <c r="E15" s="116">
        <v>4862.3873600000006</v>
      </c>
      <c r="F15" s="54">
        <f t="shared" si="1"/>
        <v>8.8951507156709103E-2</v>
      </c>
      <c r="G15" s="116">
        <v>340.42816999999997</v>
      </c>
      <c r="H15" s="54">
        <f t="shared" si="2"/>
        <v>3.1848119668778291E-2</v>
      </c>
      <c r="I15" s="116">
        <v>118.06106</v>
      </c>
      <c r="J15" s="55">
        <f t="shared" si="3"/>
        <v>-4255.7678499999993</v>
      </c>
      <c r="K15" s="55">
        <f t="shared" si="4"/>
        <v>-4744.3263000000006</v>
      </c>
      <c r="M15" s="98"/>
      <c r="N15" s="98"/>
      <c r="O15" s="27"/>
    </row>
    <row r="16" spans="1:15" x14ac:dyDescent="0.25">
      <c r="A16" s="24" t="s">
        <v>34</v>
      </c>
      <c r="B16" s="54">
        <f t="shared" si="5"/>
        <v>3.4079367035930854</v>
      </c>
      <c r="C16" s="116">
        <v>54927.987000000001</v>
      </c>
      <c r="D16" s="54">
        <f t="shared" si="0"/>
        <v>1.6076554385191595</v>
      </c>
      <c r="E16" s="116">
        <v>29094.243449999998</v>
      </c>
      <c r="F16" s="54">
        <f t="shared" si="1"/>
        <v>23.512526866331658</v>
      </c>
      <c r="G16" s="116">
        <v>89985.282420000003</v>
      </c>
      <c r="H16" s="54">
        <f t="shared" si="2"/>
        <v>4.2976360594380427</v>
      </c>
      <c r="I16" s="116">
        <v>15931.347720000002</v>
      </c>
      <c r="J16" s="55">
        <f t="shared" si="3"/>
        <v>35057.295420000002</v>
      </c>
      <c r="K16" s="55">
        <f t="shared" si="4"/>
        <v>-13162.895729999997</v>
      </c>
      <c r="M16" s="98"/>
      <c r="N16" s="98"/>
      <c r="O16" s="27"/>
    </row>
    <row r="17" spans="1:36" x14ac:dyDescent="0.25">
      <c r="A17" s="24" t="s">
        <v>35</v>
      </c>
      <c r="B17" s="54">
        <f t="shared" si="5"/>
        <v>0.91901873606569706</v>
      </c>
      <c r="C17" s="116">
        <v>14812.43743</v>
      </c>
      <c r="D17" s="54">
        <f t="shared" si="0"/>
        <v>0.72295410857947828</v>
      </c>
      <c r="E17" s="116">
        <v>13083.526689999999</v>
      </c>
      <c r="F17" s="54">
        <f t="shared" si="1"/>
        <v>3.6225976259542998E-2</v>
      </c>
      <c r="G17" s="116">
        <v>138.64118999999999</v>
      </c>
      <c r="H17" s="54">
        <f t="shared" si="2"/>
        <v>2.1338682530086708E-2</v>
      </c>
      <c r="I17" s="116">
        <v>79.102550000000008</v>
      </c>
      <c r="J17" s="55">
        <f t="shared" si="3"/>
        <v>-14673.79624</v>
      </c>
      <c r="K17" s="55">
        <f t="shared" si="4"/>
        <v>-13004.424139999999</v>
      </c>
      <c r="M17" s="98"/>
      <c r="N17" s="98"/>
      <c r="O17" s="27"/>
    </row>
    <row r="18" spans="1:36" x14ac:dyDescent="0.25">
      <c r="A18" s="24" t="s">
        <v>36</v>
      </c>
      <c r="B18" s="54">
        <f t="shared" si="5"/>
        <v>6.1318416884198204</v>
      </c>
      <c r="C18" s="116">
        <v>98830.978930000012</v>
      </c>
      <c r="D18" s="54">
        <f t="shared" si="0"/>
        <v>5.5848416996464412</v>
      </c>
      <c r="E18" s="116">
        <v>101070.62754</v>
      </c>
      <c r="F18" s="54">
        <f t="shared" si="1"/>
        <v>2.8004042952836068</v>
      </c>
      <c r="G18" s="116">
        <v>10717.48574</v>
      </c>
      <c r="H18" s="54">
        <f t="shared" si="2"/>
        <v>1.6506409316474842</v>
      </c>
      <c r="I18" s="116">
        <v>6118.9300999999996</v>
      </c>
      <c r="J18" s="55">
        <f t="shared" si="3"/>
        <v>-88113.493190000008</v>
      </c>
      <c r="K18" s="55">
        <f t="shared" si="4"/>
        <v>-94951.697440000004</v>
      </c>
      <c r="M18" s="98"/>
      <c r="N18" s="98"/>
      <c r="O18" s="27"/>
    </row>
    <row r="19" spans="1:36" x14ac:dyDescent="0.25">
      <c r="A19" s="24" t="s">
        <v>37</v>
      </c>
      <c r="B19" s="54">
        <f t="shared" si="5"/>
        <v>0.67086737820046682</v>
      </c>
      <c r="C19" s="116">
        <v>10812.81662</v>
      </c>
      <c r="D19" s="54">
        <f t="shared" si="0"/>
        <v>0.50496119330918132</v>
      </c>
      <c r="E19" s="116">
        <v>9138.4406999999992</v>
      </c>
      <c r="F19" s="54">
        <f t="shared" si="1"/>
        <v>2.3458652837610068E-3</v>
      </c>
      <c r="G19" s="116">
        <v>8.9779099999999996</v>
      </c>
      <c r="H19" s="54">
        <f>+I19/$I$5*100</f>
        <v>1.0413265097350301E-4</v>
      </c>
      <c r="I19" s="116">
        <v>0.38601999999999997</v>
      </c>
      <c r="J19" s="55">
        <f t="shared" si="3"/>
        <v>-10803.83871</v>
      </c>
      <c r="K19" s="55">
        <f t="shared" si="4"/>
        <v>-9138.0546799999993</v>
      </c>
      <c r="M19" s="98"/>
      <c r="N19" s="98"/>
      <c r="O19" s="27"/>
    </row>
    <row r="20" spans="1:36" s="13" customFormat="1" ht="18" customHeight="1" x14ac:dyDescent="0.25">
      <c r="A20" s="24" t="s">
        <v>181</v>
      </c>
      <c r="B20" s="54">
        <f>+C20/$C$5*100</f>
        <v>0.71928285406557779</v>
      </c>
      <c r="C20" s="116">
        <v>11593.161109999999</v>
      </c>
      <c r="D20" s="54">
        <f>+E20/$E$5*100</f>
        <v>0.92733786033266996</v>
      </c>
      <c r="E20" s="116">
        <v>16782.323390000001</v>
      </c>
      <c r="F20" s="54">
        <f t="shared" si="1"/>
        <v>0.77157163716478405</v>
      </c>
      <c r="G20" s="116">
        <v>2952.8979199999999</v>
      </c>
      <c r="H20" s="54">
        <f>+I20/$I$5*100</f>
        <v>0.12310438609987025</v>
      </c>
      <c r="I20" s="116">
        <v>456.34827000000001</v>
      </c>
      <c r="J20" s="55">
        <f>+G20-C20</f>
        <v>-8640.2631899999997</v>
      </c>
      <c r="K20" s="55">
        <f t="shared" si="4"/>
        <v>-16325.975120000001</v>
      </c>
      <c r="M20" s="98"/>
      <c r="N20" s="98"/>
      <c r="O20" s="27"/>
    </row>
    <row r="21" spans="1:36" x14ac:dyDescent="0.25">
      <c r="A21" s="25"/>
      <c r="B21" s="26"/>
      <c r="C21" s="27"/>
      <c r="D21" s="27"/>
      <c r="E21" s="27"/>
      <c r="F21" s="27"/>
      <c r="G21" s="27"/>
      <c r="H21" s="27"/>
      <c r="I21" s="27"/>
      <c r="J21" s="27"/>
      <c r="K21" s="27"/>
      <c r="N21" s="27"/>
    </row>
    <row r="22" spans="1:36" x14ac:dyDescent="0.25">
      <c r="A22" s="11" t="s">
        <v>18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60"/>
      <c r="M22" s="60"/>
      <c r="N22" s="60"/>
    </row>
    <row r="23" spans="1:36" x14ac:dyDescent="0.25">
      <c r="B23" s="99"/>
      <c r="C23" s="9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71"/>
      <c r="W23" s="71"/>
      <c r="X23" s="71"/>
      <c r="Y23" s="71"/>
      <c r="Z23" s="71"/>
      <c r="AA23" s="71"/>
      <c r="AB23" s="60"/>
      <c r="AC23" s="60"/>
    </row>
    <row r="24" spans="1:36" x14ac:dyDescent="0.25">
      <c r="A24" s="88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42"/>
      <c r="P24" s="13"/>
      <c r="Q24" s="42"/>
      <c r="R24" s="13"/>
      <c r="S24" s="42"/>
      <c r="T24" s="13"/>
      <c r="U24" s="71"/>
      <c r="W24" s="71"/>
      <c r="X24" s="60"/>
      <c r="Y24" s="71"/>
      <c r="AB24" s="48"/>
      <c r="AD24" s="48"/>
      <c r="AE24" s="48"/>
      <c r="AF24" s="48"/>
      <c r="AG24" s="48"/>
      <c r="AH24" s="48"/>
    </row>
    <row r="25" spans="1:36" x14ac:dyDescent="0.25">
      <c r="A25" s="94"/>
      <c r="B25" s="94"/>
      <c r="C25" s="94"/>
      <c r="D25" s="94"/>
      <c r="E25" s="94"/>
      <c r="F25" s="94"/>
      <c r="G25" s="94"/>
      <c r="H25" s="94"/>
      <c r="I25" s="60"/>
      <c r="J25" s="88"/>
      <c r="K25" s="71"/>
      <c r="L25" s="60"/>
      <c r="N25" s="60"/>
      <c r="O25" s="42"/>
      <c r="P25" s="13"/>
      <c r="Q25" s="42"/>
      <c r="R25" s="13"/>
      <c r="S25" s="42"/>
      <c r="T25" s="13"/>
      <c r="U25" s="71"/>
      <c r="W25" s="71"/>
      <c r="X25" s="60"/>
      <c r="Y25" s="71"/>
      <c r="Z25" s="13"/>
      <c r="AA25" s="44"/>
      <c r="AB25" s="44"/>
      <c r="AC25" s="44"/>
      <c r="AE25" s="44"/>
      <c r="AG25" s="44"/>
      <c r="AH25" s="44"/>
      <c r="AJ25" s="53"/>
    </row>
    <row r="26" spans="1:36" x14ac:dyDescent="0.25">
      <c r="A26" s="94"/>
      <c r="B26" s="94"/>
      <c r="C26" s="94"/>
      <c r="D26" s="94"/>
      <c r="E26" s="94"/>
      <c r="F26" s="94"/>
      <c r="G26" s="94"/>
      <c r="H26" s="94"/>
      <c r="I26" s="60"/>
      <c r="J26" s="26"/>
      <c r="K26" s="26"/>
      <c r="L26" s="60"/>
      <c r="Q26" s="42"/>
      <c r="S26" s="42"/>
      <c r="T26" s="53"/>
      <c r="U26" s="53"/>
      <c r="V26" s="53"/>
      <c r="W26" s="71"/>
      <c r="Y26" s="71"/>
      <c r="Z26" s="27"/>
      <c r="AA26" s="27"/>
      <c r="AB26" s="27"/>
      <c r="AC26" s="27"/>
    </row>
    <row r="27" spans="1:36" x14ac:dyDescent="0.25">
      <c r="A27" s="94"/>
      <c r="I27" s="60"/>
      <c r="J27" s="26"/>
      <c r="K27" s="26"/>
      <c r="L27" s="60"/>
      <c r="Q27" s="42"/>
      <c r="S27" s="42"/>
      <c r="T27" s="53"/>
      <c r="U27" s="53"/>
      <c r="V27" s="53"/>
      <c r="W27" s="71"/>
      <c r="Y27" s="71"/>
      <c r="Z27" s="27"/>
      <c r="AA27" s="27"/>
      <c r="AB27" s="27"/>
      <c r="AC27" s="27"/>
    </row>
    <row r="28" spans="1:36" x14ac:dyDescent="0.25">
      <c r="A28" s="94"/>
      <c r="I28" s="60"/>
      <c r="L28" s="60"/>
      <c r="Q28" s="42"/>
      <c r="S28" s="42"/>
      <c r="T28" s="53"/>
      <c r="U28" s="53"/>
      <c r="V28" s="53"/>
      <c r="W28" s="71"/>
      <c r="Y28" s="71"/>
    </row>
    <row r="29" spans="1:36" x14ac:dyDescent="0.25">
      <c r="A29" s="94"/>
      <c r="I29" s="60"/>
      <c r="L29" s="60"/>
      <c r="Q29" s="42"/>
      <c r="S29" s="42"/>
      <c r="T29" s="53"/>
      <c r="U29" s="53"/>
      <c r="V29" s="53"/>
      <c r="W29" s="71"/>
      <c r="Y29" s="71"/>
    </row>
    <row r="30" spans="1:36" x14ac:dyDescent="0.25">
      <c r="A30" s="94"/>
      <c r="I30" s="60"/>
      <c r="L30" s="60"/>
      <c r="Q30" s="42"/>
      <c r="S30" s="42"/>
      <c r="T30" s="53"/>
      <c r="U30" s="53"/>
      <c r="V30" s="53"/>
      <c r="W30" s="71"/>
      <c r="Y30" s="71"/>
    </row>
    <row r="31" spans="1:36" x14ac:dyDescent="0.25">
      <c r="A31" s="94"/>
      <c r="I31" s="60"/>
      <c r="L31" s="60"/>
      <c r="Q31" s="42"/>
      <c r="S31" s="42"/>
      <c r="T31" s="53"/>
      <c r="U31" s="53"/>
      <c r="V31" s="53"/>
      <c r="W31" s="71"/>
      <c r="Y31" s="71"/>
    </row>
    <row r="32" spans="1:36" x14ac:dyDescent="0.25">
      <c r="A32" s="94"/>
      <c r="I32" s="60"/>
      <c r="L32" s="60"/>
      <c r="Q32" s="42"/>
      <c r="S32" s="42"/>
      <c r="T32" s="53"/>
      <c r="U32" s="53"/>
      <c r="V32" s="53"/>
      <c r="W32" s="71"/>
      <c r="Y32" s="71"/>
    </row>
    <row r="33" spans="1:30" x14ac:dyDescent="0.25">
      <c r="A33" s="94"/>
      <c r="I33" s="60"/>
      <c r="L33" s="60"/>
      <c r="Q33" s="42"/>
      <c r="S33" s="42"/>
      <c r="T33" s="53"/>
      <c r="U33" s="53"/>
      <c r="V33" s="53"/>
      <c r="W33" s="71"/>
      <c r="Y33" s="71"/>
    </row>
    <row r="34" spans="1:30" x14ac:dyDescent="0.25">
      <c r="A34" s="94"/>
      <c r="I34" s="60"/>
      <c r="L34" s="60"/>
      <c r="Q34" s="42"/>
      <c r="S34" s="42"/>
      <c r="T34" s="53"/>
      <c r="U34" s="53"/>
      <c r="V34" s="53"/>
      <c r="W34" s="71"/>
      <c r="Y34" s="71"/>
    </row>
    <row r="35" spans="1:30" x14ac:dyDescent="0.25">
      <c r="A35" s="94"/>
      <c r="L35" s="60"/>
      <c r="Q35" s="42"/>
      <c r="S35" s="42"/>
      <c r="T35" s="53"/>
      <c r="U35" s="53"/>
      <c r="V35" s="53"/>
      <c r="W35" s="71"/>
      <c r="Y35" s="71"/>
    </row>
    <row r="36" spans="1:30" x14ac:dyDescent="0.25">
      <c r="A36" s="94"/>
      <c r="L36" s="60"/>
      <c r="Q36" s="42"/>
      <c r="S36" s="42"/>
      <c r="T36" s="53"/>
      <c r="U36" s="53"/>
      <c r="V36" s="53"/>
      <c r="W36" s="71"/>
      <c r="X36" s="53"/>
      <c r="Y36" s="71"/>
    </row>
    <row r="37" spans="1:30" x14ac:dyDescent="0.25">
      <c r="A37" s="94"/>
      <c r="L37" s="60"/>
      <c r="M37" s="83"/>
      <c r="N37" s="83"/>
      <c r="O37" s="27"/>
      <c r="P37" s="53"/>
      <c r="Q37" s="42"/>
      <c r="R37" s="53"/>
      <c r="S37" s="42"/>
      <c r="T37" s="53"/>
      <c r="U37" s="53"/>
      <c r="V37" s="53"/>
      <c r="W37" s="71"/>
      <c r="Y37" s="71"/>
    </row>
    <row r="38" spans="1:30" x14ac:dyDescent="0.25">
      <c r="A38" s="94"/>
      <c r="B38" s="98"/>
      <c r="C38" s="98"/>
      <c r="D38" s="98"/>
      <c r="E38" s="98"/>
      <c r="F38" s="98"/>
      <c r="G38" s="98"/>
      <c r="H38" s="98"/>
      <c r="I38" s="89"/>
      <c r="J38" s="89"/>
      <c r="K38" s="89"/>
      <c r="L38" s="60"/>
      <c r="Q38" s="42"/>
      <c r="S38" s="42"/>
      <c r="T38" s="53"/>
      <c r="U38" s="53"/>
      <c r="V38" s="53"/>
      <c r="W38" s="71"/>
      <c r="Y38" s="71"/>
    </row>
    <row r="39" spans="1:30" x14ac:dyDescent="0.25">
      <c r="A39" s="94"/>
      <c r="L39" s="60"/>
      <c r="Q39" s="42"/>
      <c r="S39" s="42"/>
      <c r="T39" s="53"/>
      <c r="U39" s="53"/>
      <c r="V39" s="53"/>
      <c r="W39" s="71"/>
      <c r="Y39" s="71"/>
      <c r="Z39" s="27"/>
      <c r="AA39" s="27"/>
      <c r="AB39" s="27"/>
      <c r="AC39" s="27"/>
    </row>
    <row r="40" spans="1:30" x14ac:dyDescent="0.25">
      <c r="A40" s="94"/>
      <c r="L40" s="60"/>
      <c r="Q40" s="42"/>
      <c r="S40" s="42"/>
      <c r="T40" s="53"/>
      <c r="U40" s="53"/>
      <c r="V40" s="53"/>
      <c r="W40" s="71"/>
      <c r="X40" s="53"/>
      <c r="Y40" s="71"/>
      <c r="AD40" s="13"/>
    </row>
    <row r="41" spans="1:30" x14ac:dyDescent="0.25">
      <c r="A41" s="94"/>
      <c r="L41" s="60"/>
      <c r="M41" s="83"/>
      <c r="N41" s="83"/>
      <c r="O41" s="27"/>
      <c r="P41" s="53"/>
      <c r="Q41" s="42"/>
      <c r="R41" s="53"/>
      <c r="S41" s="42"/>
      <c r="T41" s="53"/>
      <c r="U41" s="53"/>
      <c r="V41" s="53"/>
      <c r="W41" s="71"/>
      <c r="Y41" s="71"/>
    </row>
    <row r="42" spans="1:30" x14ac:dyDescent="0.25">
      <c r="A42" s="94"/>
      <c r="B42" s="98"/>
      <c r="C42" s="98"/>
      <c r="D42" s="98"/>
      <c r="E42" s="98"/>
      <c r="F42" s="98"/>
      <c r="G42" s="98"/>
      <c r="H42" s="98"/>
      <c r="I42" s="89"/>
      <c r="J42" s="89"/>
      <c r="K42" s="89"/>
      <c r="L42" s="89"/>
      <c r="P42" s="53"/>
      <c r="Q42" s="53"/>
      <c r="R42" s="53"/>
      <c r="S42" s="42"/>
      <c r="T42" s="53"/>
      <c r="U42" s="53"/>
      <c r="V42" s="53"/>
      <c r="W42" s="27"/>
      <c r="X42" s="27"/>
      <c r="Y42" s="71"/>
    </row>
    <row r="43" spans="1:30" x14ac:dyDescent="0.25">
      <c r="A43" s="94"/>
      <c r="I43" s="89"/>
      <c r="J43" s="89"/>
      <c r="K43" s="89"/>
      <c r="L43" s="89"/>
      <c r="M43" s="52"/>
      <c r="N43" s="52"/>
      <c r="O43" s="42"/>
      <c r="P43" s="52"/>
      <c r="Q43" s="52"/>
      <c r="R43" s="52"/>
      <c r="S43" s="42"/>
      <c r="T43" s="27"/>
      <c r="U43" s="71"/>
      <c r="V43" s="27"/>
      <c r="W43" s="13"/>
      <c r="X43" s="27"/>
      <c r="Y43" s="71"/>
      <c r="Z43" s="27"/>
      <c r="AA43" s="27"/>
      <c r="AB43" s="27"/>
    </row>
    <row r="44" spans="1:30" x14ac:dyDescent="0.25">
      <c r="B44" s="88"/>
      <c r="C44" s="94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42"/>
      <c r="P44" s="69"/>
      <c r="Q44" s="69"/>
      <c r="R44" s="69"/>
      <c r="S44" s="42"/>
      <c r="T44" s="69"/>
      <c r="U44" s="71"/>
      <c r="V44" s="69"/>
      <c r="W44" s="13"/>
      <c r="Y44" s="71"/>
    </row>
    <row r="45" spans="1:30" x14ac:dyDescent="0.25">
      <c r="A45" s="13"/>
      <c r="B45" s="8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42"/>
      <c r="O45" s="69"/>
      <c r="P45" s="71"/>
      <c r="Q45" s="71"/>
      <c r="R45" s="42"/>
      <c r="S45" s="69"/>
      <c r="V45" s="71"/>
    </row>
    <row r="46" spans="1:30" x14ac:dyDescent="0.25">
      <c r="B46" s="8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42"/>
      <c r="O46" s="69"/>
      <c r="P46" s="69"/>
      <c r="Q46" s="69"/>
      <c r="R46" s="42"/>
      <c r="S46" s="69"/>
      <c r="U46" s="13"/>
    </row>
    <row r="47" spans="1:30" x14ac:dyDescent="0.25">
      <c r="C47" s="13"/>
      <c r="D47" s="88"/>
      <c r="E47" s="94"/>
      <c r="F47" s="13"/>
      <c r="G47" s="94"/>
      <c r="H47" s="88"/>
      <c r="I47" s="13"/>
      <c r="J47" s="88"/>
      <c r="K47" s="42"/>
      <c r="L47" s="42"/>
      <c r="O47" s="13"/>
      <c r="P47" s="42"/>
      <c r="R47" s="13"/>
      <c r="S47" s="13"/>
    </row>
    <row r="48" spans="1:30" x14ac:dyDescent="0.25">
      <c r="C48" s="13"/>
      <c r="D48" s="13"/>
      <c r="E48" s="94"/>
      <c r="I48" s="88"/>
      <c r="L48" s="13"/>
    </row>
    <row r="49" spans="3:11" x14ac:dyDescent="0.25">
      <c r="C49" s="13"/>
      <c r="D49" s="13"/>
      <c r="E49" s="94"/>
      <c r="K49" s="13"/>
    </row>
    <row r="50" spans="3:11" x14ac:dyDescent="0.25">
      <c r="C50" s="13"/>
      <c r="I50" s="13"/>
    </row>
    <row r="51" spans="3:11" x14ac:dyDescent="0.25">
      <c r="H51" s="13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6" workbookViewId="0">
      <selection activeCell="C25" sqref="C25"/>
    </sheetView>
  </sheetViews>
  <sheetFormatPr defaultRowHeight="15" x14ac:dyDescent="0.25"/>
  <cols>
    <col min="1" max="1" width="35.28515625" style="13" customWidth="1"/>
    <col min="2" max="3" width="14.42578125" style="13" customWidth="1"/>
    <col min="4" max="4" width="14.140625" style="13" customWidth="1"/>
    <col min="5" max="5" width="15.42578125" style="13" customWidth="1"/>
    <col min="6" max="6" width="15.85546875" style="13" customWidth="1"/>
    <col min="7" max="7" width="15.5703125" style="13" customWidth="1"/>
    <col min="8" max="8" width="9.7109375" style="13" bestFit="1" customWidth="1"/>
    <col min="9" max="9" width="22.42578125" style="53" customWidth="1"/>
    <col min="10" max="16384" width="9.140625" style="13"/>
  </cols>
  <sheetData>
    <row r="1" spans="1:16" s="31" customFormat="1" ht="12" x14ac:dyDescent="0.2">
      <c r="A1" s="61" t="s">
        <v>38</v>
      </c>
      <c r="B1" s="61"/>
      <c r="C1" s="61"/>
      <c r="D1" s="61"/>
      <c r="E1" s="61"/>
      <c r="F1" s="61"/>
      <c r="G1" s="61"/>
      <c r="I1" s="70"/>
    </row>
    <row r="2" spans="1:16" x14ac:dyDescent="0.25">
      <c r="A2" s="137" t="s">
        <v>39</v>
      </c>
      <c r="B2" s="140" t="s">
        <v>2</v>
      </c>
      <c r="C2" s="140"/>
      <c r="D2" s="140" t="s">
        <v>3</v>
      </c>
      <c r="E2" s="140"/>
      <c r="F2" s="140" t="s">
        <v>5</v>
      </c>
      <c r="G2" s="140"/>
    </row>
    <row r="3" spans="1:16" x14ac:dyDescent="0.25">
      <c r="A3" s="138"/>
      <c r="B3" s="135" t="s">
        <v>185</v>
      </c>
      <c r="C3" s="135" t="s">
        <v>186</v>
      </c>
      <c r="D3" s="135" t="s">
        <v>185</v>
      </c>
      <c r="E3" s="135" t="s">
        <v>186</v>
      </c>
      <c r="F3" s="135" t="s">
        <v>185</v>
      </c>
      <c r="G3" s="135" t="s">
        <v>186</v>
      </c>
    </row>
    <row r="4" spans="1:16" x14ac:dyDescent="0.25">
      <c r="A4" s="139"/>
      <c r="B4" s="136"/>
      <c r="C4" s="136"/>
      <c r="D4" s="136"/>
      <c r="E4" s="136"/>
      <c r="F4" s="136"/>
      <c r="G4" s="136"/>
      <c r="I4" s="94"/>
      <c r="J4" s="94"/>
      <c r="K4" s="94"/>
      <c r="L4" s="94"/>
      <c r="M4" s="94"/>
    </row>
    <row r="5" spans="1:16" x14ac:dyDescent="0.25">
      <c r="A5" s="62" t="s">
        <v>24</v>
      </c>
      <c r="B5" s="109">
        <v>1611766.6429100002</v>
      </c>
      <c r="C5" s="109">
        <v>1809731.2864999999</v>
      </c>
      <c r="D5" s="109">
        <v>382712.08760999999</v>
      </c>
      <c r="E5" s="109">
        <v>370700.25241000002</v>
      </c>
      <c r="F5" s="45">
        <f>+D5-B5</f>
        <v>-1229054.5553000001</v>
      </c>
      <c r="G5" s="45">
        <f>+E5-C5</f>
        <v>-1439031.03409</v>
      </c>
      <c r="H5" s="71"/>
      <c r="I5" s="94"/>
      <c r="J5" s="94"/>
      <c r="K5" s="94"/>
      <c r="L5" s="94"/>
      <c r="M5" s="94"/>
      <c r="N5" s="98"/>
      <c r="O5" s="98"/>
    </row>
    <row r="6" spans="1:16" x14ac:dyDescent="0.25">
      <c r="A6" s="62" t="s">
        <v>179</v>
      </c>
      <c r="B6" s="109">
        <v>701103.85010000004</v>
      </c>
      <c r="C6" s="109">
        <v>819099.88788000005</v>
      </c>
      <c r="D6" s="109">
        <v>109846.06216</v>
      </c>
      <c r="E6" s="109">
        <v>146142.54871999999</v>
      </c>
      <c r="F6" s="45">
        <f t="shared" ref="F6:F40" si="0">+D6-B6</f>
        <v>-591257.78794000007</v>
      </c>
      <c r="G6" s="45">
        <f t="shared" ref="G6:G40" si="1">+E6-C6</f>
        <v>-672957.33916000009</v>
      </c>
      <c r="H6" s="71"/>
      <c r="I6" s="94"/>
      <c r="N6" s="98"/>
      <c r="O6" s="98"/>
      <c r="P6" s="98"/>
    </row>
    <row r="7" spans="1:16" x14ac:dyDescent="0.25">
      <c r="A7" s="63" t="s">
        <v>40</v>
      </c>
      <c r="B7" s="110">
        <v>15531.974910000001</v>
      </c>
      <c r="C7" s="110">
        <v>23147.486719999997</v>
      </c>
      <c r="D7" s="110">
        <v>1057.2785100000001</v>
      </c>
      <c r="E7" s="110">
        <v>7075.4738299999999</v>
      </c>
      <c r="F7" s="84">
        <f t="shared" si="0"/>
        <v>-14474.696400000001</v>
      </c>
      <c r="G7" s="84">
        <f t="shared" si="1"/>
        <v>-16072.012889999998</v>
      </c>
      <c r="H7" s="71"/>
      <c r="I7" s="94"/>
    </row>
    <row r="8" spans="1:16" x14ac:dyDescent="0.25">
      <c r="A8" s="63" t="s">
        <v>41</v>
      </c>
      <c r="B8" s="110">
        <v>11337.631630000002</v>
      </c>
      <c r="C8" s="110">
        <v>9300.6853699999992</v>
      </c>
      <c r="D8" s="110">
        <v>363.76153999999997</v>
      </c>
      <c r="E8" s="110">
        <v>337.97224999999997</v>
      </c>
      <c r="F8" s="84">
        <f t="shared" si="0"/>
        <v>-10973.870090000002</v>
      </c>
      <c r="G8" s="84">
        <f t="shared" si="1"/>
        <v>-8962.7131199999985</v>
      </c>
      <c r="H8" s="71"/>
      <c r="I8" s="94"/>
    </row>
    <row r="9" spans="1:16" x14ac:dyDescent="0.25">
      <c r="A9" s="63" t="s">
        <v>42</v>
      </c>
      <c r="B9" s="110">
        <v>10653.364220000001</v>
      </c>
      <c r="C9" s="110">
        <v>11042.998009999999</v>
      </c>
      <c r="D9" s="110">
        <v>686.35984999999994</v>
      </c>
      <c r="E9" s="110">
        <v>471.91864000000004</v>
      </c>
      <c r="F9" s="84">
        <f t="shared" si="0"/>
        <v>-9967.0043700000006</v>
      </c>
      <c r="G9" s="84">
        <f t="shared" si="1"/>
        <v>-10571.079369999999</v>
      </c>
      <c r="H9" s="71"/>
      <c r="I9" s="94"/>
    </row>
    <row r="10" spans="1:16" x14ac:dyDescent="0.25">
      <c r="A10" s="63" t="s">
        <v>43</v>
      </c>
      <c r="B10" s="110">
        <v>16576.343250000002</v>
      </c>
      <c r="C10" s="110">
        <v>22562.13969</v>
      </c>
      <c r="D10" s="110">
        <v>14022.016820000001</v>
      </c>
      <c r="E10" s="110">
        <v>27189.91922</v>
      </c>
      <c r="F10" s="84">
        <f t="shared" si="0"/>
        <v>-2554.326430000001</v>
      </c>
      <c r="G10" s="84">
        <f t="shared" si="1"/>
        <v>4627.7795299999998</v>
      </c>
      <c r="H10" s="71"/>
      <c r="I10" s="94"/>
    </row>
    <row r="11" spans="1:16" x14ac:dyDescent="0.25">
      <c r="A11" s="63" t="s">
        <v>44</v>
      </c>
      <c r="B11" s="110">
        <v>9272.4138800000001</v>
      </c>
      <c r="C11" s="110">
        <v>6864.7490599999992</v>
      </c>
      <c r="D11" s="110">
        <v>6155.0771599999998</v>
      </c>
      <c r="E11" s="110">
        <v>4872.9012599999996</v>
      </c>
      <c r="F11" s="84">
        <f t="shared" si="0"/>
        <v>-3117.3367200000002</v>
      </c>
      <c r="G11" s="84">
        <f t="shared" si="1"/>
        <v>-1991.8477999999996</v>
      </c>
      <c r="H11" s="71"/>
      <c r="I11" s="94"/>
    </row>
    <row r="12" spans="1:16" x14ac:dyDescent="0.25">
      <c r="A12" s="63" t="s">
        <v>45</v>
      </c>
      <c r="B12" s="110">
        <v>398.47032000000002</v>
      </c>
      <c r="C12" s="110">
        <v>1227.39725</v>
      </c>
      <c r="D12" s="110">
        <v>286.21997999999996</v>
      </c>
      <c r="E12" s="110">
        <v>4.4774799999999999</v>
      </c>
      <c r="F12" s="84">
        <f t="shared" si="0"/>
        <v>-112.25034000000005</v>
      </c>
      <c r="G12" s="84">
        <f t="shared" si="1"/>
        <v>-1222.91977</v>
      </c>
      <c r="H12" s="71"/>
      <c r="I12" s="94"/>
    </row>
    <row r="13" spans="1:16" x14ac:dyDescent="0.25">
      <c r="A13" s="63" t="s">
        <v>46</v>
      </c>
      <c r="B13" s="110">
        <v>2014.4171799999999</v>
      </c>
      <c r="C13" s="110">
        <v>4539.0606100000005</v>
      </c>
      <c r="D13" s="110">
        <v>8.8697299999999988</v>
      </c>
      <c r="E13" s="110">
        <v>0.36758999999999997</v>
      </c>
      <c r="F13" s="84">
        <f t="shared" si="0"/>
        <v>-2005.54745</v>
      </c>
      <c r="G13" s="84">
        <f t="shared" si="1"/>
        <v>-4538.6930200000006</v>
      </c>
      <c r="H13" s="71"/>
      <c r="I13" s="94"/>
    </row>
    <row r="14" spans="1:16" x14ac:dyDescent="0.25">
      <c r="A14" s="63" t="s">
        <v>47</v>
      </c>
      <c r="B14" s="110">
        <v>33979.1469</v>
      </c>
      <c r="C14" s="110">
        <v>43165.497649999998</v>
      </c>
      <c r="D14" s="110">
        <v>654.81056999999998</v>
      </c>
      <c r="E14" s="110">
        <v>615.05679000000009</v>
      </c>
      <c r="F14" s="84">
        <f t="shared" si="0"/>
        <v>-33324.336329999998</v>
      </c>
      <c r="G14" s="84">
        <f t="shared" si="1"/>
        <v>-42550.440859999995</v>
      </c>
      <c r="H14" s="71"/>
      <c r="I14" s="94"/>
    </row>
    <row r="15" spans="1:16" x14ac:dyDescent="0.25">
      <c r="A15" s="63" t="s">
        <v>48</v>
      </c>
      <c r="B15" s="110">
        <v>135091.92571000001</v>
      </c>
      <c r="C15" s="110">
        <v>111185.73808</v>
      </c>
      <c r="D15" s="110">
        <v>317.97389000000004</v>
      </c>
      <c r="E15" s="110">
        <v>358.58013</v>
      </c>
      <c r="F15" s="84">
        <f t="shared" si="0"/>
        <v>-134773.95182000002</v>
      </c>
      <c r="G15" s="84">
        <f t="shared" si="1"/>
        <v>-110827.15794999999</v>
      </c>
      <c r="H15" s="71"/>
      <c r="I15" s="94"/>
    </row>
    <row r="16" spans="1:16" x14ac:dyDescent="0.25">
      <c r="A16" s="63" t="s">
        <v>49</v>
      </c>
      <c r="B16" s="110">
        <v>25358.436470000001</v>
      </c>
      <c r="C16" s="110">
        <v>31764.25332</v>
      </c>
      <c r="D16" s="110">
        <v>839.59006000000011</v>
      </c>
      <c r="E16" s="110">
        <v>1192.68283</v>
      </c>
      <c r="F16" s="84">
        <f t="shared" si="0"/>
        <v>-24518.846410000002</v>
      </c>
      <c r="G16" s="84">
        <f t="shared" si="1"/>
        <v>-30571.570489999998</v>
      </c>
      <c r="H16" s="71"/>
      <c r="I16" s="94"/>
    </row>
    <row r="17" spans="1:9" x14ac:dyDescent="0.25">
      <c r="A17" s="63" t="s">
        <v>50</v>
      </c>
      <c r="B17" s="110">
        <v>3630.21695</v>
      </c>
      <c r="C17" s="110">
        <v>4214.9675999999999</v>
      </c>
      <c r="D17" s="110">
        <v>4.1675000000000004</v>
      </c>
      <c r="E17" s="110">
        <v>0.88424999999999998</v>
      </c>
      <c r="F17" s="84">
        <f t="shared" si="0"/>
        <v>-3626.04945</v>
      </c>
      <c r="G17" s="84">
        <f t="shared" si="1"/>
        <v>-4214.0833499999999</v>
      </c>
      <c r="H17" s="71"/>
      <c r="I17" s="94"/>
    </row>
    <row r="18" spans="1:9" x14ac:dyDescent="0.25">
      <c r="A18" s="63" t="s">
        <v>51</v>
      </c>
      <c r="B18" s="110">
        <v>93862.570420000004</v>
      </c>
      <c r="C18" s="110">
        <v>117208.10064</v>
      </c>
      <c r="D18" s="110">
        <v>9411.4939600000016</v>
      </c>
      <c r="E18" s="110">
        <v>11800.06539</v>
      </c>
      <c r="F18" s="84">
        <f t="shared" si="0"/>
        <v>-84451.076459999997</v>
      </c>
      <c r="G18" s="84">
        <f t="shared" si="1"/>
        <v>-105408.03525</v>
      </c>
      <c r="H18" s="71"/>
      <c r="I18" s="94"/>
    </row>
    <row r="19" spans="1:9" x14ac:dyDescent="0.25">
      <c r="A19" s="63" t="s">
        <v>52</v>
      </c>
      <c r="B19" s="110">
        <v>687.15046999999993</v>
      </c>
      <c r="C19" s="110">
        <v>210.14454000000001</v>
      </c>
      <c r="D19" s="110">
        <v>7.19475</v>
      </c>
      <c r="E19" s="110">
        <v>413.22021000000001</v>
      </c>
      <c r="F19" s="84">
        <f t="shared" si="0"/>
        <v>-679.95571999999993</v>
      </c>
      <c r="G19" s="84">
        <f t="shared" si="1"/>
        <v>203.07567</v>
      </c>
      <c r="H19" s="71"/>
      <c r="I19" s="94"/>
    </row>
    <row r="20" spans="1:9" x14ac:dyDescent="0.25">
      <c r="A20" s="63" t="s">
        <v>53</v>
      </c>
      <c r="B20" s="110">
        <v>803.50523999999996</v>
      </c>
      <c r="C20" s="110">
        <v>1386.7782999999999</v>
      </c>
      <c r="D20" s="110">
        <v>0.25</v>
      </c>
      <c r="E20" s="110">
        <v>4.9182700000000006</v>
      </c>
      <c r="F20" s="84">
        <f t="shared" si="0"/>
        <v>-803.25523999999996</v>
      </c>
      <c r="G20" s="84">
        <f t="shared" si="1"/>
        <v>-1381.8600300000001</v>
      </c>
      <c r="H20" s="71"/>
      <c r="I20" s="94"/>
    </row>
    <row r="21" spans="1:9" x14ac:dyDescent="0.25">
      <c r="A21" s="63" t="s">
        <v>54</v>
      </c>
      <c r="B21" s="110">
        <v>477.13321000000002</v>
      </c>
      <c r="C21" s="110">
        <v>2366.8890899999997</v>
      </c>
      <c r="D21" s="110">
        <v>4.0568900000000001</v>
      </c>
      <c r="E21" s="110">
        <v>3597.8001400000003</v>
      </c>
      <c r="F21" s="84">
        <f t="shared" si="0"/>
        <v>-473.07632000000001</v>
      </c>
      <c r="G21" s="84">
        <f t="shared" si="1"/>
        <v>1230.9110500000006</v>
      </c>
      <c r="H21" s="71"/>
      <c r="I21" s="94"/>
    </row>
    <row r="22" spans="1:9" x14ac:dyDescent="0.25">
      <c r="A22" s="63" t="s">
        <v>55</v>
      </c>
      <c r="B22" s="110">
        <v>477.74329</v>
      </c>
      <c r="C22" s="110">
        <v>579.09093999999993</v>
      </c>
      <c r="D22" s="110">
        <v>21078.408030000002</v>
      </c>
      <c r="E22" s="110">
        <v>14472.17294</v>
      </c>
      <c r="F22" s="84">
        <f t="shared" si="0"/>
        <v>20600.664740000004</v>
      </c>
      <c r="G22" s="84">
        <f t="shared" si="1"/>
        <v>13893.082</v>
      </c>
      <c r="H22" s="71"/>
      <c r="I22" s="94"/>
    </row>
    <row r="23" spans="1:9" x14ac:dyDescent="0.25">
      <c r="A23" s="63" t="s">
        <v>56</v>
      </c>
      <c r="B23" s="110">
        <v>13053.50769</v>
      </c>
      <c r="C23" s="110">
        <v>14919.24381</v>
      </c>
      <c r="D23" s="110">
        <v>5612.1129800000008</v>
      </c>
      <c r="E23" s="110">
        <v>4752.9457199999997</v>
      </c>
      <c r="F23" s="84">
        <f t="shared" si="0"/>
        <v>-7441.3947099999996</v>
      </c>
      <c r="G23" s="84">
        <f t="shared" si="1"/>
        <v>-10166.29809</v>
      </c>
      <c r="H23" s="71"/>
      <c r="I23" s="94"/>
    </row>
    <row r="24" spans="1:9" x14ac:dyDescent="0.25">
      <c r="A24" s="63" t="s">
        <v>57</v>
      </c>
      <c r="B24" s="110">
        <v>6.1518300000000004</v>
      </c>
      <c r="C24" s="110">
        <v>38.095680000000002</v>
      </c>
      <c r="D24" s="110">
        <v>363.13830000000002</v>
      </c>
      <c r="E24" s="110">
        <v>193.05223000000001</v>
      </c>
      <c r="F24" s="84">
        <f t="shared" si="0"/>
        <v>356.98647</v>
      </c>
      <c r="G24" s="84">
        <f t="shared" si="1"/>
        <v>154.95654999999999</v>
      </c>
      <c r="H24" s="71"/>
      <c r="I24" s="94"/>
    </row>
    <row r="25" spans="1:9" x14ac:dyDescent="0.25">
      <c r="A25" s="63" t="s">
        <v>58</v>
      </c>
      <c r="B25" s="110">
        <v>119171.43005</v>
      </c>
      <c r="C25" s="110">
        <v>168139.10988999999</v>
      </c>
      <c r="D25" s="110">
        <v>10648.35547</v>
      </c>
      <c r="E25" s="110">
        <v>5035.0073600000005</v>
      </c>
      <c r="F25" s="84">
        <f t="shared" si="0"/>
        <v>-108523.07458</v>
      </c>
      <c r="G25" s="84">
        <f t="shared" si="1"/>
        <v>-163104.10253</v>
      </c>
      <c r="H25" s="71"/>
      <c r="I25" s="94"/>
    </row>
    <row r="26" spans="1:9" x14ac:dyDescent="0.25">
      <c r="A26" s="63" t="s">
        <v>59</v>
      </c>
      <c r="B26" s="110">
        <v>27585.92151</v>
      </c>
      <c r="C26" s="110">
        <v>37980.424340000005</v>
      </c>
      <c r="D26" s="110">
        <v>8359.730309999999</v>
      </c>
      <c r="E26" s="110">
        <v>7014.9396100000004</v>
      </c>
      <c r="F26" s="84">
        <f t="shared" si="0"/>
        <v>-19226.191200000001</v>
      </c>
      <c r="G26" s="84">
        <f t="shared" si="1"/>
        <v>-30965.484730000004</v>
      </c>
      <c r="H26" s="71"/>
      <c r="I26" s="94"/>
    </row>
    <row r="27" spans="1:9" x14ac:dyDescent="0.25">
      <c r="A27" s="63" t="s">
        <v>60</v>
      </c>
      <c r="B27" s="110">
        <v>2505.2148299999999</v>
      </c>
      <c r="C27" s="110">
        <v>3713.8796600000001</v>
      </c>
      <c r="D27" s="110">
        <v>4.5971700000000002</v>
      </c>
      <c r="E27" s="110">
        <v>38.738019999999999</v>
      </c>
      <c r="F27" s="84">
        <f t="shared" si="0"/>
        <v>-2500.6176599999999</v>
      </c>
      <c r="G27" s="84">
        <f t="shared" si="1"/>
        <v>-3675.1416400000003</v>
      </c>
      <c r="H27" s="71"/>
      <c r="I27" s="94"/>
    </row>
    <row r="28" spans="1:9" x14ac:dyDescent="0.25">
      <c r="A28" s="63" t="s">
        <v>61</v>
      </c>
      <c r="B28" s="110">
        <v>87588.386620000005</v>
      </c>
      <c r="C28" s="110">
        <v>100722.40343000001</v>
      </c>
      <c r="D28" s="110">
        <v>2918.3481099999999</v>
      </c>
      <c r="E28" s="110">
        <v>2660.20912</v>
      </c>
      <c r="F28" s="84">
        <f t="shared" si="0"/>
        <v>-84670.038509999998</v>
      </c>
      <c r="G28" s="84">
        <f t="shared" si="1"/>
        <v>-98062.194310000006</v>
      </c>
      <c r="H28" s="71"/>
      <c r="I28" s="94"/>
    </row>
    <row r="29" spans="1:9" x14ac:dyDescent="0.25">
      <c r="A29" s="63" t="s">
        <v>62</v>
      </c>
      <c r="B29" s="110">
        <v>17637.710749999998</v>
      </c>
      <c r="C29" s="110">
        <v>19510.381739999997</v>
      </c>
      <c r="D29" s="110">
        <v>301.65224999999998</v>
      </c>
      <c r="E29" s="110">
        <v>152.63627</v>
      </c>
      <c r="F29" s="84">
        <f t="shared" si="0"/>
        <v>-17336.058499999999</v>
      </c>
      <c r="G29" s="84">
        <f t="shared" si="1"/>
        <v>-19357.745469999998</v>
      </c>
      <c r="H29" s="71"/>
      <c r="I29" s="94"/>
    </row>
    <row r="30" spans="1:9" x14ac:dyDescent="0.25">
      <c r="A30" s="63" t="s">
        <v>63</v>
      </c>
      <c r="B30" s="110">
        <v>4648.3975799999998</v>
      </c>
      <c r="C30" s="110">
        <v>6433.6919000000007</v>
      </c>
      <c r="D30" s="110">
        <v>33.128660000000004</v>
      </c>
      <c r="E30" s="110">
        <v>43.78519</v>
      </c>
      <c r="F30" s="84">
        <f t="shared" si="0"/>
        <v>-4615.2689199999995</v>
      </c>
      <c r="G30" s="84">
        <f t="shared" si="1"/>
        <v>-6389.9067100000011</v>
      </c>
      <c r="H30" s="71"/>
      <c r="I30" s="94"/>
    </row>
    <row r="31" spans="1:9" x14ac:dyDescent="0.25">
      <c r="A31" s="63" t="s">
        <v>64</v>
      </c>
      <c r="B31" s="110">
        <v>30704.213680000001</v>
      </c>
      <c r="C31" s="110">
        <v>25305.28832</v>
      </c>
      <c r="D31" s="110">
        <v>23888.819480000002</v>
      </c>
      <c r="E31" s="110">
        <v>50104.695729999999</v>
      </c>
      <c r="F31" s="84">
        <f t="shared" si="0"/>
        <v>-6815.3941999999988</v>
      </c>
      <c r="G31" s="84">
        <f t="shared" si="1"/>
        <v>24799.40741</v>
      </c>
      <c r="H31" s="71"/>
      <c r="I31" s="94"/>
    </row>
    <row r="32" spans="1:9" x14ac:dyDescent="0.25">
      <c r="A32" s="63" t="s">
        <v>65</v>
      </c>
      <c r="B32" s="110">
        <v>26390.038079999998</v>
      </c>
      <c r="C32" s="110">
        <v>36331.637119999999</v>
      </c>
      <c r="D32" s="110">
        <v>2010.15129</v>
      </c>
      <c r="E32" s="110">
        <v>2646.6777200000001</v>
      </c>
      <c r="F32" s="84">
        <f t="shared" si="0"/>
        <v>-24379.886789999997</v>
      </c>
      <c r="G32" s="84">
        <f t="shared" si="1"/>
        <v>-33684.9594</v>
      </c>
      <c r="H32" s="71"/>
      <c r="I32" s="94"/>
    </row>
    <row r="33" spans="1:9" x14ac:dyDescent="0.25">
      <c r="A33" s="63" t="s">
        <v>66</v>
      </c>
      <c r="B33" s="110">
        <v>11660.433429999999</v>
      </c>
      <c r="C33" s="110">
        <v>15239.75512</v>
      </c>
      <c r="D33" s="110">
        <v>808.49890000000005</v>
      </c>
      <c r="E33" s="110">
        <v>1091.4505300000001</v>
      </c>
      <c r="F33" s="84">
        <f t="shared" si="0"/>
        <v>-10851.934529999999</v>
      </c>
      <c r="G33" s="84">
        <f t="shared" si="1"/>
        <v>-14148.30459</v>
      </c>
      <c r="H33" s="71"/>
      <c r="I33" s="94"/>
    </row>
    <row r="34" spans="1:9" x14ac:dyDescent="0.25">
      <c r="A34" s="62" t="s">
        <v>67</v>
      </c>
      <c r="B34" s="109">
        <v>403627.87885000004</v>
      </c>
      <c r="C34" s="109">
        <v>466259.23223999998</v>
      </c>
      <c r="D34" s="109">
        <v>141721.77555000002</v>
      </c>
      <c r="E34" s="109">
        <v>168311.16759</v>
      </c>
      <c r="F34" s="45">
        <f t="shared" si="0"/>
        <v>-261906.10330000002</v>
      </c>
      <c r="G34" s="45">
        <f t="shared" si="1"/>
        <v>-297948.06464999996</v>
      </c>
      <c r="H34" s="71"/>
      <c r="I34" s="94"/>
    </row>
    <row r="35" spans="1:9" x14ac:dyDescent="0.25">
      <c r="A35" s="63" t="s">
        <v>68</v>
      </c>
      <c r="B35" s="110">
        <v>28768.867249999999</v>
      </c>
      <c r="C35" s="110">
        <v>36246.54062</v>
      </c>
      <c r="D35" s="110">
        <v>11405.6</v>
      </c>
      <c r="E35" s="110">
        <v>9577.914130000001</v>
      </c>
      <c r="F35" s="84">
        <f t="shared" si="0"/>
        <v>-17363.267249999997</v>
      </c>
      <c r="G35" s="84">
        <f t="shared" si="1"/>
        <v>-26668.626489999999</v>
      </c>
      <c r="H35" s="71"/>
      <c r="I35" s="94"/>
    </row>
    <row r="36" spans="1:9" x14ac:dyDescent="0.25">
      <c r="A36" s="63" t="s">
        <v>69</v>
      </c>
      <c r="B36" s="110">
        <v>78823.136129999999</v>
      </c>
      <c r="C36" s="110">
        <v>86239.007379999995</v>
      </c>
      <c r="D36" s="110">
        <v>53963.342659999995</v>
      </c>
      <c r="E36" s="110">
        <v>50191.726670000004</v>
      </c>
      <c r="F36" s="84">
        <f t="shared" si="0"/>
        <v>-24859.793470000004</v>
      </c>
      <c r="G36" s="84">
        <f t="shared" si="1"/>
        <v>-36047.280709999992</v>
      </c>
      <c r="H36" s="71"/>
      <c r="I36" s="94"/>
    </row>
    <row r="37" spans="1:9" x14ac:dyDescent="0.25">
      <c r="A37" s="63" t="s">
        <v>70</v>
      </c>
      <c r="B37" s="110">
        <v>130.68350000000001</v>
      </c>
      <c r="C37" s="110">
        <v>305.94407000000001</v>
      </c>
      <c r="D37" s="110">
        <v>0</v>
      </c>
      <c r="E37" s="110">
        <v>3.1600000000000003E-2</v>
      </c>
      <c r="F37" s="84">
        <f t="shared" si="0"/>
        <v>-130.68350000000001</v>
      </c>
      <c r="G37" s="84">
        <f t="shared" si="1"/>
        <v>-305.91246999999998</v>
      </c>
      <c r="H37" s="71"/>
      <c r="I37" s="94"/>
    </row>
    <row r="38" spans="1:9" x14ac:dyDescent="0.25">
      <c r="A38" s="63" t="s">
        <v>71</v>
      </c>
      <c r="B38" s="110">
        <v>16762.65364</v>
      </c>
      <c r="C38" s="110">
        <v>16748.353480000002</v>
      </c>
      <c r="D38" s="110">
        <v>2312.6192700000001</v>
      </c>
      <c r="E38" s="110">
        <v>3994.4320600000001</v>
      </c>
      <c r="F38" s="84">
        <f t="shared" si="0"/>
        <v>-14450.034370000001</v>
      </c>
      <c r="G38" s="84">
        <f t="shared" si="1"/>
        <v>-12753.921420000002</v>
      </c>
      <c r="H38" s="71"/>
      <c r="I38" s="94"/>
    </row>
    <row r="39" spans="1:9" x14ac:dyDescent="0.25">
      <c r="A39" s="63" t="s">
        <v>72</v>
      </c>
      <c r="B39" s="110">
        <v>268235.95477000001</v>
      </c>
      <c r="C39" s="110">
        <v>313177.47557000001</v>
      </c>
      <c r="D39" s="110">
        <v>65901.910629999998</v>
      </c>
      <c r="E39" s="110">
        <v>95671.104449999999</v>
      </c>
      <c r="F39" s="84">
        <f t="shared" si="0"/>
        <v>-202334.04414000001</v>
      </c>
      <c r="G39" s="84">
        <f t="shared" si="1"/>
        <v>-217506.37112000003</v>
      </c>
      <c r="H39" s="71"/>
      <c r="I39" s="94"/>
    </row>
    <row r="40" spans="1:9" x14ac:dyDescent="0.25">
      <c r="A40" s="63" t="s">
        <v>73</v>
      </c>
      <c r="B40" s="110">
        <v>10906.583560000001</v>
      </c>
      <c r="C40" s="110">
        <v>13541.911119999999</v>
      </c>
      <c r="D40" s="110">
        <v>8138.3029900000001</v>
      </c>
      <c r="E40" s="110">
        <v>8875.9586799999997</v>
      </c>
      <c r="F40" s="84">
        <f t="shared" si="0"/>
        <v>-2768.2805700000008</v>
      </c>
      <c r="G40" s="84">
        <f t="shared" si="1"/>
        <v>-4665.9524399999991</v>
      </c>
      <c r="H40" s="71"/>
      <c r="I40" s="94"/>
    </row>
    <row r="41" spans="1:9" x14ac:dyDescent="0.25">
      <c r="A41" s="62" t="s">
        <v>180</v>
      </c>
      <c r="B41" s="45">
        <f>+B5-B6-B34</f>
        <v>507034.91396000009</v>
      </c>
      <c r="C41" s="45">
        <f t="shared" ref="C41:E41" si="2">+C5-C6-C34</f>
        <v>524372.16637999984</v>
      </c>
      <c r="D41" s="45">
        <f t="shared" si="2"/>
        <v>131144.24989999994</v>
      </c>
      <c r="E41" s="45">
        <f t="shared" si="2"/>
        <v>56246.536100000027</v>
      </c>
      <c r="F41" s="45">
        <f>+D41-B41</f>
        <v>-375890.66406000016</v>
      </c>
      <c r="G41" s="45">
        <f>+E41-C41</f>
        <v>-468125.63027999981</v>
      </c>
      <c r="H41" s="71"/>
      <c r="I41" s="94"/>
    </row>
    <row r="42" spans="1:9" x14ac:dyDescent="0.25">
      <c r="B42" s="27"/>
      <c r="C42" s="98"/>
      <c r="D42" s="98"/>
      <c r="E42" s="98"/>
      <c r="F42" s="27"/>
      <c r="G42" s="27"/>
    </row>
    <row r="43" spans="1:9" x14ac:dyDescent="0.25">
      <c r="A43" s="13" t="s">
        <v>18</v>
      </c>
      <c r="B43" s="27"/>
      <c r="C43" s="98"/>
      <c r="D43" s="98"/>
      <c r="E43" s="98"/>
      <c r="F43" s="98"/>
      <c r="G43" s="27"/>
    </row>
    <row r="44" spans="1:9" x14ac:dyDescent="0.25">
      <c r="C44" s="26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topLeftCell="A19" workbookViewId="0">
      <selection activeCell="L26" sqref="L26"/>
    </sheetView>
  </sheetViews>
  <sheetFormatPr defaultRowHeight="15" x14ac:dyDescent="0.25"/>
  <cols>
    <col min="1" max="1" width="33.140625" customWidth="1"/>
    <col min="2" max="3" width="15.140625" style="91" customWidth="1"/>
    <col min="4" max="4" width="13.140625" style="59" customWidth="1"/>
    <col min="5" max="6" width="13.42578125" customWidth="1"/>
    <col min="7" max="7" width="13.5703125" style="47" customWidth="1"/>
    <col min="8" max="8" width="11.5703125" style="53" bestFit="1" customWidth="1"/>
    <col min="9" max="9" width="9.5703125" bestFit="1" customWidth="1"/>
  </cols>
  <sheetData>
    <row r="1" spans="1:15" x14ac:dyDescent="0.25">
      <c r="A1" s="15" t="s">
        <v>74</v>
      </c>
      <c r="B1" s="92"/>
      <c r="C1" s="70"/>
      <c r="D1" s="57"/>
      <c r="E1" s="31"/>
      <c r="F1" s="31"/>
      <c r="G1" s="46"/>
      <c r="H1" s="82" t="s">
        <v>184</v>
      </c>
    </row>
    <row r="2" spans="1:15" x14ac:dyDescent="0.25">
      <c r="A2" s="137" t="s">
        <v>75</v>
      </c>
      <c r="B2" s="133" t="s">
        <v>76</v>
      </c>
      <c r="C2" s="141"/>
      <c r="D2" s="142"/>
      <c r="E2" s="143" t="s">
        <v>77</v>
      </c>
      <c r="F2" s="144"/>
      <c r="G2" s="145"/>
    </row>
    <row r="3" spans="1:15" ht="24" customHeight="1" x14ac:dyDescent="0.25">
      <c r="A3" s="138"/>
      <c r="B3" s="146" t="s">
        <v>185</v>
      </c>
      <c r="C3" s="146" t="s">
        <v>186</v>
      </c>
      <c r="D3" s="72" t="s">
        <v>186</v>
      </c>
      <c r="E3" s="146" t="s">
        <v>185</v>
      </c>
      <c r="F3" s="146" t="s">
        <v>186</v>
      </c>
      <c r="G3" s="72" t="s">
        <v>186</v>
      </c>
    </row>
    <row r="4" spans="1:15" ht="18" customHeight="1" x14ac:dyDescent="0.25">
      <c r="A4" s="139"/>
      <c r="B4" s="147"/>
      <c r="C4" s="147"/>
      <c r="D4" s="73" t="s">
        <v>185</v>
      </c>
      <c r="E4" s="147"/>
      <c r="F4" s="147"/>
      <c r="G4" s="73" t="s">
        <v>185</v>
      </c>
    </row>
    <row r="5" spans="1:15" x14ac:dyDescent="0.25">
      <c r="A5" s="34"/>
      <c r="B5" s="93" t="s">
        <v>23</v>
      </c>
      <c r="C5" s="93" t="s">
        <v>23</v>
      </c>
      <c r="D5" s="58" t="s">
        <v>78</v>
      </c>
      <c r="E5" s="64" t="s">
        <v>23</v>
      </c>
      <c r="F5" s="64" t="s">
        <v>23</v>
      </c>
      <c r="G5" s="65" t="s">
        <v>78</v>
      </c>
      <c r="I5" s="71"/>
      <c r="J5" s="71"/>
      <c r="K5" s="71"/>
      <c r="L5" s="71"/>
      <c r="M5" s="71"/>
      <c r="N5" s="71"/>
      <c r="O5" s="71"/>
    </row>
    <row r="6" spans="1:15" x14ac:dyDescent="0.25">
      <c r="A6" s="28" t="s">
        <v>79</v>
      </c>
      <c r="B6" s="113">
        <v>1611766.6429100002</v>
      </c>
      <c r="C6" s="113">
        <v>1809731.2864999999</v>
      </c>
      <c r="D6" s="111">
        <f>+C6/B6*100</f>
        <v>112.28246312583936</v>
      </c>
      <c r="E6" s="113">
        <v>382712.08760999999</v>
      </c>
      <c r="F6" s="113">
        <v>370700.25241000002</v>
      </c>
      <c r="G6" s="111">
        <f>+F6/E6*100</f>
        <v>96.861391215779804</v>
      </c>
      <c r="H6"/>
      <c r="I6" s="71"/>
      <c r="J6" s="71"/>
      <c r="K6" s="94"/>
      <c r="L6" s="94"/>
    </row>
    <row r="7" spans="1:15" x14ac:dyDescent="0.25">
      <c r="A7" s="28" t="s">
        <v>80</v>
      </c>
      <c r="B7" s="113">
        <v>277741.18575999996</v>
      </c>
      <c r="C7" s="113">
        <v>346624.52175000001</v>
      </c>
      <c r="D7" s="111">
        <f t="shared" ref="D7:D70" si="0">+C7/B7*100</f>
        <v>124.80126805879021</v>
      </c>
      <c r="E7" s="113">
        <v>13675.84528</v>
      </c>
      <c r="F7" s="113">
        <v>18530.562760000001</v>
      </c>
      <c r="G7" s="111">
        <f t="shared" ref="G7:G70" si="1">+F7/E7*100</f>
        <v>135.49848203605885</v>
      </c>
      <c r="H7"/>
      <c r="I7" s="71"/>
      <c r="J7" s="71"/>
      <c r="K7" s="94"/>
      <c r="L7" s="94"/>
    </row>
    <row r="8" spans="1:15" x14ac:dyDescent="0.25">
      <c r="A8" s="29" t="s">
        <v>81</v>
      </c>
      <c r="B8" s="120">
        <v>18412.81494</v>
      </c>
      <c r="C8" s="120">
        <v>23275.379730000001</v>
      </c>
      <c r="D8" s="112">
        <f t="shared" si="0"/>
        <v>126.40858991873407</v>
      </c>
      <c r="E8" s="106">
        <v>139.08805999999998</v>
      </c>
      <c r="F8" s="106">
        <v>72.742179999999991</v>
      </c>
      <c r="G8" s="112">
        <f t="shared" si="1"/>
        <v>52.299370628938249</v>
      </c>
      <c r="H8"/>
      <c r="I8" s="71"/>
      <c r="J8" s="71"/>
      <c r="K8" s="94"/>
      <c r="L8" s="94"/>
    </row>
    <row r="9" spans="1:15" x14ac:dyDescent="0.25">
      <c r="A9" s="29" t="s">
        <v>82</v>
      </c>
      <c r="B9" s="120">
        <v>56701.510689999996</v>
      </c>
      <c r="C9" s="120">
        <v>73612.19604000001</v>
      </c>
      <c r="D9" s="112">
        <f t="shared" si="0"/>
        <v>129.82404726825456</v>
      </c>
      <c r="E9" s="106">
        <v>10213.20873</v>
      </c>
      <c r="F9" s="106">
        <v>11937.559800000001</v>
      </c>
      <c r="G9" s="112">
        <f t="shared" si="1"/>
        <v>116.88353891108618</v>
      </c>
      <c r="H9"/>
      <c r="I9" s="71"/>
      <c r="J9" s="71"/>
      <c r="K9" s="94"/>
      <c r="L9" s="94"/>
    </row>
    <row r="10" spans="1:15" x14ac:dyDescent="0.25">
      <c r="A10" s="29" t="s">
        <v>83</v>
      </c>
      <c r="B10" s="120">
        <v>31823.8959</v>
      </c>
      <c r="C10" s="120">
        <v>40662.001090000005</v>
      </c>
      <c r="D10" s="112">
        <f t="shared" si="0"/>
        <v>127.77191459452959</v>
      </c>
      <c r="E10" s="106">
        <v>152.91031000000001</v>
      </c>
      <c r="F10" s="106">
        <v>156.76208</v>
      </c>
      <c r="G10" s="112">
        <f t="shared" si="1"/>
        <v>102.51897337726932</v>
      </c>
      <c r="H10"/>
      <c r="I10" s="71"/>
      <c r="J10" s="71"/>
      <c r="K10" s="94"/>
      <c r="L10" s="94"/>
    </row>
    <row r="11" spans="1:15" x14ac:dyDescent="0.25">
      <c r="A11" s="29" t="s">
        <v>84</v>
      </c>
      <c r="B11" s="120">
        <v>11255.55241</v>
      </c>
      <c r="C11" s="120">
        <v>15020.471079999999</v>
      </c>
      <c r="D11" s="112">
        <f t="shared" si="0"/>
        <v>133.44943484653012</v>
      </c>
      <c r="E11" s="106">
        <v>0.93503999999999998</v>
      </c>
      <c r="F11" s="106">
        <v>61.015089999999994</v>
      </c>
      <c r="G11" s="114" t="s">
        <v>184</v>
      </c>
      <c r="H11"/>
      <c r="I11" s="71"/>
      <c r="J11" s="71"/>
      <c r="K11" s="94"/>
      <c r="L11" s="94"/>
    </row>
    <row r="12" spans="1:15" x14ac:dyDescent="0.25">
      <c r="A12" s="29" t="s">
        <v>85</v>
      </c>
      <c r="B12" s="120">
        <v>44362.510770000001</v>
      </c>
      <c r="C12" s="120">
        <v>48517.599450000002</v>
      </c>
      <c r="D12" s="112">
        <f t="shared" si="0"/>
        <v>109.36621622149003</v>
      </c>
      <c r="E12" s="106">
        <v>270.04351000000003</v>
      </c>
      <c r="F12" s="106">
        <v>490.88425999999998</v>
      </c>
      <c r="G12" s="112">
        <f t="shared" si="1"/>
        <v>181.77969172449281</v>
      </c>
      <c r="H12"/>
      <c r="I12" s="71"/>
      <c r="J12" s="71"/>
      <c r="K12" s="94"/>
      <c r="L12" s="94"/>
    </row>
    <row r="13" spans="1:15" x14ac:dyDescent="0.25">
      <c r="A13" s="29" t="s">
        <v>86</v>
      </c>
      <c r="B13" s="120">
        <v>41309.840659999994</v>
      </c>
      <c r="C13" s="120">
        <v>52811.690689999996</v>
      </c>
      <c r="D13" s="112">
        <f t="shared" si="0"/>
        <v>127.84288161425216</v>
      </c>
      <c r="E13" s="106">
        <v>1261.4002</v>
      </c>
      <c r="F13" s="106">
        <v>3240.0836300000001</v>
      </c>
      <c r="G13" s="112">
        <f t="shared" si="1"/>
        <v>256.86404917329173</v>
      </c>
      <c r="H13"/>
      <c r="I13" s="71"/>
      <c r="J13" s="71"/>
      <c r="K13" s="94"/>
      <c r="L13" s="94"/>
    </row>
    <row r="14" spans="1:15" x14ac:dyDescent="0.25">
      <c r="A14" s="29" t="s">
        <v>87</v>
      </c>
      <c r="B14" s="120">
        <v>6383.6909500000002</v>
      </c>
      <c r="C14" s="120">
        <v>9087.3565600000002</v>
      </c>
      <c r="D14" s="112">
        <f t="shared" si="0"/>
        <v>142.35270208373731</v>
      </c>
      <c r="E14" s="106">
        <v>41.338819999999998</v>
      </c>
      <c r="F14" s="106">
        <v>440.33096999999998</v>
      </c>
      <c r="G14" s="123" t="s">
        <v>184</v>
      </c>
      <c r="H14"/>
      <c r="I14" s="71"/>
      <c r="J14" s="71"/>
      <c r="K14" s="94"/>
      <c r="L14" s="94"/>
    </row>
    <row r="15" spans="1:15" x14ac:dyDescent="0.25">
      <c r="A15" s="29" t="s">
        <v>88</v>
      </c>
      <c r="B15" s="120">
        <v>22457.045899999997</v>
      </c>
      <c r="C15" s="120">
        <v>28942.46082</v>
      </c>
      <c r="D15" s="112">
        <f t="shared" si="0"/>
        <v>128.87919875516664</v>
      </c>
      <c r="E15" s="106">
        <v>949.70813999999996</v>
      </c>
      <c r="F15" s="106">
        <v>1247.42121</v>
      </c>
      <c r="G15" s="112">
        <f t="shared" si="1"/>
        <v>131.34784861378569</v>
      </c>
      <c r="H15"/>
      <c r="I15" s="71"/>
      <c r="J15" s="71"/>
      <c r="K15" s="94"/>
      <c r="L15" s="94"/>
    </row>
    <row r="16" spans="1:15" x14ac:dyDescent="0.25">
      <c r="A16" s="29" t="s">
        <v>89</v>
      </c>
      <c r="B16" s="120">
        <v>15480.859789999999</v>
      </c>
      <c r="C16" s="120">
        <v>16487.344099999998</v>
      </c>
      <c r="D16" s="112">
        <f t="shared" si="0"/>
        <v>106.50147552302067</v>
      </c>
      <c r="E16" s="106">
        <v>392.97028999999998</v>
      </c>
      <c r="F16" s="106">
        <v>668.46444999999994</v>
      </c>
      <c r="G16" s="112">
        <f t="shared" si="1"/>
        <v>170.10559500566825</v>
      </c>
      <c r="H16"/>
      <c r="I16" s="71"/>
      <c r="J16" s="71"/>
      <c r="K16" s="94"/>
      <c r="L16" s="94"/>
    </row>
    <row r="17" spans="1:12" x14ac:dyDescent="0.25">
      <c r="A17" s="29" t="s">
        <v>90</v>
      </c>
      <c r="B17" s="120">
        <v>29553.463749999999</v>
      </c>
      <c r="C17" s="120">
        <v>38208.022189999996</v>
      </c>
      <c r="D17" s="112">
        <f t="shared" si="0"/>
        <v>129.28441320181969</v>
      </c>
      <c r="E17" s="106">
        <v>254.24217999999999</v>
      </c>
      <c r="F17" s="106">
        <v>215.29909000000001</v>
      </c>
      <c r="G17" s="112">
        <f t="shared" si="1"/>
        <v>84.682679325672865</v>
      </c>
      <c r="H17"/>
      <c r="I17" s="71"/>
      <c r="J17" s="71"/>
      <c r="K17" s="94"/>
      <c r="L17" s="94"/>
    </row>
    <row r="18" spans="1:12" x14ac:dyDescent="0.25">
      <c r="A18" s="28" t="s">
        <v>91</v>
      </c>
      <c r="B18" s="122">
        <v>50840.62268</v>
      </c>
      <c r="C18" s="122">
        <v>69976.82991</v>
      </c>
      <c r="D18" s="111">
        <f t="shared" si="0"/>
        <v>137.6396004243432</v>
      </c>
      <c r="E18" s="113">
        <v>5527.4982699999991</v>
      </c>
      <c r="F18" s="113">
        <v>12936.358619999999</v>
      </c>
      <c r="G18" s="111">
        <f t="shared" si="1"/>
        <v>234.03641191913033</v>
      </c>
      <c r="H18"/>
      <c r="I18" s="71"/>
      <c r="J18" s="71"/>
      <c r="K18" s="94"/>
      <c r="L18" s="94"/>
    </row>
    <row r="19" spans="1:12" x14ac:dyDescent="0.25">
      <c r="A19" s="37" t="s">
        <v>92</v>
      </c>
      <c r="B19" s="120">
        <v>38154.634469999997</v>
      </c>
      <c r="C19" s="120">
        <v>53307.60024</v>
      </c>
      <c r="D19" s="112">
        <f t="shared" si="0"/>
        <v>139.71461391384679</v>
      </c>
      <c r="E19" s="106">
        <v>5358.17587</v>
      </c>
      <c r="F19" s="106">
        <v>12936.358619999999</v>
      </c>
      <c r="G19" s="112">
        <f t="shared" si="1"/>
        <v>241.43213910595284</v>
      </c>
      <c r="H19"/>
      <c r="I19" s="71"/>
      <c r="J19" s="71"/>
      <c r="K19" s="94"/>
      <c r="L19" s="94"/>
    </row>
    <row r="20" spans="1:12" x14ac:dyDescent="0.25">
      <c r="A20" s="37" t="s">
        <v>93</v>
      </c>
      <c r="B20" s="120">
        <v>12685.988210000001</v>
      </c>
      <c r="C20" s="120">
        <v>16669.229670000001</v>
      </c>
      <c r="D20" s="112">
        <f t="shared" si="0"/>
        <v>131.3987479261578</v>
      </c>
      <c r="E20" s="106">
        <v>169.32239999999999</v>
      </c>
      <c r="F20" s="106">
        <v>0</v>
      </c>
      <c r="G20" s="112">
        <f t="shared" si="1"/>
        <v>0</v>
      </c>
      <c r="H20"/>
      <c r="I20" s="71"/>
      <c r="J20" s="71"/>
      <c r="K20" s="94"/>
      <c r="L20" s="94"/>
    </row>
    <row r="21" spans="1:12" x14ac:dyDescent="0.25">
      <c r="A21" s="28" t="s">
        <v>94</v>
      </c>
      <c r="B21" s="122">
        <v>13745.295410000001</v>
      </c>
      <c r="C21" s="122">
        <v>17576.346280000002</v>
      </c>
      <c r="D21" s="111">
        <f t="shared" si="0"/>
        <v>127.8717245117397</v>
      </c>
      <c r="E21" s="113">
        <v>45991.409020000006</v>
      </c>
      <c r="F21" s="113">
        <v>36755.604799999994</v>
      </c>
      <c r="G21" s="111">
        <f t="shared" si="1"/>
        <v>79.918414293452727</v>
      </c>
      <c r="H21"/>
      <c r="I21" s="71"/>
      <c r="J21" s="71"/>
      <c r="K21" s="94"/>
      <c r="L21" s="94"/>
    </row>
    <row r="22" spans="1:12" x14ac:dyDescent="0.25">
      <c r="A22" s="37" t="s">
        <v>183</v>
      </c>
      <c r="B22" s="120">
        <v>5.4329999999999996E-2</v>
      </c>
      <c r="C22" s="120">
        <v>0.245</v>
      </c>
      <c r="D22" s="112">
        <v>0</v>
      </c>
      <c r="E22" s="106">
        <v>1124.23091</v>
      </c>
      <c r="F22" s="106">
        <v>1054.9282499999999</v>
      </c>
      <c r="G22" s="112">
        <f t="shared" si="1"/>
        <v>93.835549317888791</v>
      </c>
      <c r="H22"/>
      <c r="I22" s="71"/>
      <c r="J22" s="71"/>
      <c r="K22" s="94"/>
      <c r="L22" s="94"/>
    </row>
    <row r="23" spans="1:12" x14ac:dyDescent="0.25">
      <c r="A23" s="37" t="s">
        <v>95</v>
      </c>
      <c r="B23" s="120">
        <v>1043.71235</v>
      </c>
      <c r="C23" s="120">
        <v>1068.78709</v>
      </c>
      <c r="D23" s="112">
        <f t="shared" si="0"/>
        <v>102.40245696048342</v>
      </c>
      <c r="E23" s="106">
        <v>3.7320000000000002</v>
      </c>
      <c r="F23" s="106">
        <v>19.628640000000001</v>
      </c>
      <c r="G23" s="82" t="s">
        <v>184</v>
      </c>
      <c r="H23" s="100"/>
      <c r="I23" s="71"/>
      <c r="J23" s="71"/>
      <c r="K23" s="94"/>
      <c r="L23" s="94"/>
    </row>
    <row r="24" spans="1:12" x14ac:dyDescent="0.25">
      <c r="A24" s="37" t="s">
        <v>96</v>
      </c>
      <c r="B24" s="120">
        <v>161.65467000000001</v>
      </c>
      <c r="C24" s="120">
        <v>91.897109999999998</v>
      </c>
      <c r="D24" s="112">
        <f t="shared" si="0"/>
        <v>56.847791653652813</v>
      </c>
      <c r="E24" s="106">
        <v>3.0405100000000003</v>
      </c>
      <c r="F24" s="106">
        <v>0.45904</v>
      </c>
      <c r="G24" s="112">
        <v>0</v>
      </c>
      <c r="H24"/>
      <c r="I24" s="71"/>
      <c r="J24" s="71"/>
      <c r="K24" s="94"/>
      <c r="L24" s="94"/>
    </row>
    <row r="25" spans="1:12" x14ac:dyDescent="0.25">
      <c r="A25" s="37" t="s">
        <v>97</v>
      </c>
      <c r="B25" s="120">
        <v>2682.9259099999999</v>
      </c>
      <c r="C25" s="120">
        <v>3748.7640899999997</v>
      </c>
      <c r="D25" s="112">
        <f t="shared" si="0"/>
        <v>139.72670941181525</v>
      </c>
      <c r="E25" s="106">
        <v>15893.155849999999</v>
      </c>
      <c r="F25" s="106">
        <v>17810.842840000001</v>
      </c>
      <c r="G25" s="112">
        <f t="shared" si="1"/>
        <v>112.06611832224624</v>
      </c>
      <c r="H25"/>
      <c r="I25" s="71"/>
      <c r="J25" s="71"/>
      <c r="K25" s="94"/>
      <c r="L25" s="94"/>
    </row>
    <row r="26" spans="1:12" x14ac:dyDescent="0.25">
      <c r="A26" s="37" t="s">
        <v>98</v>
      </c>
      <c r="B26" s="120">
        <v>0.75829999999999997</v>
      </c>
      <c r="C26" s="120">
        <v>36.016179999999999</v>
      </c>
      <c r="D26" s="82" t="s">
        <v>184</v>
      </c>
      <c r="E26" s="106">
        <v>791.99752000000001</v>
      </c>
      <c r="F26" s="106">
        <v>560.84325000000001</v>
      </c>
      <c r="G26" s="112">
        <f t="shared" si="1"/>
        <v>70.813763406733898</v>
      </c>
      <c r="H26"/>
      <c r="I26" s="71"/>
      <c r="J26" s="71"/>
      <c r="K26" s="94"/>
      <c r="L26" s="94"/>
    </row>
    <row r="27" spans="1:12" x14ac:dyDescent="0.25">
      <c r="A27" s="37" t="s">
        <v>99</v>
      </c>
      <c r="B27" s="120">
        <v>455.21340000000004</v>
      </c>
      <c r="C27" s="120">
        <v>367.16548</v>
      </c>
      <c r="D27" s="112">
        <f t="shared" si="0"/>
        <v>80.657880457824831</v>
      </c>
      <c r="E27" s="106">
        <v>11.16075</v>
      </c>
      <c r="F27" s="106">
        <v>10.2706</v>
      </c>
      <c r="G27" s="112">
        <f t="shared" si="1"/>
        <v>92.02428152229912</v>
      </c>
      <c r="H27"/>
      <c r="I27" s="71"/>
      <c r="J27" s="71"/>
      <c r="K27" s="94"/>
      <c r="L27" s="94"/>
    </row>
    <row r="28" spans="1:12" x14ac:dyDescent="0.25">
      <c r="A28" s="37" t="s">
        <v>100</v>
      </c>
      <c r="B28" s="120">
        <v>1788.6179299999999</v>
      </c>
      <c r="C28" s="120">
        <v>3421.2367200000003</v>
      </c>
      <c r="D28" s="112">
        <f t="shared" si="0"/>
        <v>191.27823011368338</v>
      </c>
      <c r="E28" s="106">
        <v>1203.8708000000001</v>
      </c>
      <c r="F28" s="106">
        <v>1135.52802</v>
      </c>
      <c r="G28" s="112">
        <f t="shared" si="1"/>
        <v>94.323080184351994</v>
      </c>
      <c r="H28"/>
      <c r="I28" s="71"/>
      <c r="J28" s="71"/>
      <c r="K28" s="94"/>
      <c r="L28" s="94"/>
    </row>
    <row r="29" spans="1:12" x14ac:dyDescent="0.25">
      <c r="A29" s="37" t="s">
        <v>101</v>
      </c>
      <c r="B29" s="120">
        <v>1407.0521699999999</v>
      </c>
      <c r="C29" s="120">
        <v>1482.6006100000002</v>
      </c>
      <c r="D29" s="112">
        <f t="shared" si="0"/>
        <v>105.36927070728304</v>
      </c>
      <c r="E29" s="106">
        <v>26739.533329999998</v>
      </c>
      <c r="F29" s="106">
        <v>15964.963119999999</v>
      </c>
      <c r="G29" s="112">
        <f t="shared" si="1"/>
        <v>59.705466520196751</v>
      </c>
      <c r="H29"/>
      <c r="I29" s="71"/>
      <c r="J29" s="71"/>
      <c r="K29" s="94"/>
      <c r="L29" s="94"/>
    </row>
    <row r="30" spans="1:12" x14ac:dyDescent="0.25">
      <c r="A30" s="37" t="s">
        <v>102</v>
      </c>
      <c r="B30" s="120">
        <v>6205.3063499999998</v>
      </c>
      <c r="C30" s="120">
        <v>7359.634</v>
      </c>
      <c r="D30" s="112">
        <f t="shared" si="0"/>
        <v>118.60226691305901</v>
      </c>
      <c r="E30" s="106">
        <v>220.68735000000001</v>
      </c>
      <c r="F30" s="106">
        <v>198.14104</v>
      </c>
      <c r="G30" s="112">
        <f t="shared" si="1"/>
        <v>89.783596567723521</v>
      </c>
      <c r="H30"/>
      <c r="I30" s="71"/>
      <c r="J30" s="71"/>
      <c r="K30" s="94"/>
      <c r="L30" s="94"/>
    </row>
    <row r="31" spans="1:12" x14ac:dyDescent="0.25">
      <c r="A31" s="28" t="s">
        <v>103</v>
      </c>
      <c r="B31" s="122">
        <v>241636.88778999998</v>
      </c>
      <c r="C31" s="122">
        <v>158357.72409999999</v>
      </c>
      <c r="D31" s="111">
        <f t="shared" si="0"/>
        <v>65.535409576051308</v>
      </c>
      <c r="E31" s="113">
        <v>128578.36951999999</v>
      </c>
      <c r="F31" s="113">
        <v>182871.80885</v>
      </c>
      <c r="G31" s="111">
        <f t="shared" si="1"/>
        <v>142.22595101546597</v>
      </c>
      <c r="H31"/>
      <c r="I31" s="71"/>
      <c r="J31" s="71"/>
      <c r="K31" s="94"/>
      <c r="L31" s="94"/>
    </row>
    <row r="32" spans="1:12" x14ac:dyDescent="0.25">
      <c r="A32" s="37" t="s">
        <v>104</v>
      </c>
      <c r="B32" s="120">
        <v>558.73172999999997</v>
      </c>
      <c r="C32" s="120">
        <v>590.69332999999995</v>
      </c>
      <c r="D32" s="112">
        <f t="shared" si="0"/>
        <v>105.72038391304534</v>
      </c>
      <c r="E32" s="106">
        <v>4519.2652099999996</v>
      </c>
      <c r="F32" s="106">
        <v>4412.9509500000004</v>
      </c>
      <c r="G32" s="112">
        <f t="shared" si="1"/>
        <v>97.647532174815666</v>
      </c>
      <c r="H32"/>
      <c r="I32" s="96"/>
      <c r="J32" s="71"/>
      <c r="K32" s="94"/>
      <c r="L32" s="94"/>
    </row>
    <row r="33" spans="1:12" x14ac:dyDescent="0.25">
      <c r="A33" s="37" t="s">
        <v>105</v>
      </c>
      <c r="B33" s="120">
        <v>171894.5625</v>
      </c>
      <c r="C33" s="120">
        <v>135993.90009000001</v>
      </c>
      <c r="D33" s="112">
        <f t="shared" si="0"/>
        <v>79.114718995256183</v>
      </c>
      <c r="E33" s="106">
        <v>5659.2674500000003</v>
      </c>
      <c r="F33" s="106">
        <v>6664.8729899999998</v>
      </c>
      <c r="G33" s="112">
        <f t="shared" si="1"/>
        <v>117.76918212267913</v>
      </c>
      <c r="H33"/>
      <c r="I33" s="96"/>
      <c r="J33" s="71"/>
      <c r="K33" s="94"/>
      <c r="L33" s="94"/>
    </row>
    <row r="34" spans="1:12" x14ac:dyDescent="0.25">
      <c r="A34" s="37" t="s">
        <v>106</v>
      </c>
      <c r="B34" s="120">
        <v>7804.8019299999996</v>
      </c>
      <c r="C34" s="120">
        <v>5065.1099000000004</v>
      </c>
      <c r="D34" s="112">
        <f t="shared" si="0"/>
        <v>64.897353519386499</v>
      </c>
      <c r="E34" s="106">
        <v>0.40788000000000002</v>
      </c>
      <c r="F34" s="106">
        <v>0</v>
      </c>
      <c r="G34" s="112">
        <f t="shared" si="1"/>
        <v>0</v>
      </c>
      <c r="H34"/>
      <c r="I34" s="96"/>
      <c r="J34" s="71"/>
      <c r="K34" s="94"/>
      <c r="L34" s="94"/>
    </row>
    <row r="35" spans="1:12" x14ac:dyDescent="0.25">
      <c r="A35" s="37" t="s">
        <v>107</v>
      </c>
      <c r="B35" s="120">
        <v>61378.79163</v>
      </c>
      <c r="C35" s="120">
        <v>16708.020779999999</v>
      </c>
      <c r="D35" s="112">
        <f t="shared" si="0"/>
        <v>27.221162776742659</v>
      </c>
      <c r="E35" s="106">
        <v>118399.42898</v>
      </c>
      <c r="F35" s="106">
        <v>171793.98491</v>
      </c>
      <c r="G35" s="112">
        <f t="shared" si="1"/>
        <v>145.0969708131104</v>
      </c>
      <c r="H35"/>
      <c r="I35" s="96"/>
      <c r="J35" s="71"/>
      <c r="K35" s="94"/>
      <c r="L35" s="94"/>
    </row>
    <row r="36" spans="1:12" x14ac:dyDescent="0.25">
      <c r="A36" s="28" t="s">
        <v>108</v>
      </c>
      <c r="B36" s="122">
        <v>11666.66516</v>
      </c>
      <c r="C36" s="122">
        <v>8700.7023100000006</v>
      </c>
      <c r="D36" s="111">
        <f t="shared" si="0"/>
        <v>74.577458002574588</v>
      </c>
      <c r="E36" s="113">
        <v>643.66813000000002</v>
      </c>
      <c r="F36" s="113">
        <v>771.77283999999997</v>
      </c>
      <c r="G36" s="111">
        <f t="shared" si="1"/>
        <v>119.902291884484</v>
      </c>
      <c r="H36"/>
      <c r="I36" s="96"/>
      <c r="J36" s="71"/>
      <c r="K36" s="94"/>
      <c r="L36" s="94"/>
    </row>
    <row r="37" spans="1:12" x14ac:dyDescent="0.25">
      <c r="A37" s="37" t="s">
        <v>109</v>
      </c>
      <c r="B37" s="120">
        <v>496.63601</v>
      </c>
      <c r="C37" s="120">
        <v>716.22805000000005</v>
      </c>
      <c r="D37" s="112">
        <f t="shared" si="0"/>
        <v>144.21589163459976</v>
      </c>
      <c r="E37" s="106">
        <v>434.69549999999998</v>
      </c>
      <c r="F37" s="106">
        <v>363.66636</v>
      </c>
      <c r="G37" s="112">
        <f t="shared" si="1"/>
        <v>83.660024085825597</v>
      </c>
      <c r="H37"/>
      <c r="I37" s="71"/>
      <c r="J37" s="71"/>
      <c r="K37" s="94"/>
      <c r="L37" s="94"/>
    </row>
    <row r="38" spans="1:12" x14ac:dyDescent="0.25">
      <c r="A38" s="37" t="s">
        <v>110</v>
      </c>
      <c r="B38" s="120">
        <v>11152.417300000001</v>
      </c>
      <c r="C38" s="120">
        <v>7902.71738</v>
      </c>
      <c r="D38" s="112">
        <f t="shared" si="0"/>
        <v>70.861026514852526</v>
      </c>
      <c r="E38" s="106">
        <v>123.92689</v>
      </c>
      <c r="F38" s="106">
        <v>218.51128</v>
      </c>
      <c r="G38" s="112">
        <f t="shared" si="1"/>
        <v>176.32273350844196</v>
      </c>
      <c r="H38"/>
      <c r="I38" s="71"/>
      <c r="J38" s="71"/>
      <c r="K38" s="94"/>
      <c r="L38" s="94"/>
    </row>
    <row r="39" spans="1:12" x14ac:dyDescent="0.25">
      <c r="A39" s="37" t="s">
        <v>111</v>
      </c>
      <c r="B39" s="120">
        <v>17.611849999999997</v>
      </c>
      <c r="C39" s="120">
        <v>81.75688000000001</v>
      </c>
      <c r="D39" s="82" t="s">
        <v>184</v>
      </c>
      <c r="E39" s="106">
        <v>85.045740000000009</v>
      </c>
      <c r="F39" s="106">
        <v>189.59520000000001</v>
      </c>
      <c r="G39" s="112">
        <f t="shared" si="1"/>
        <v>222.93321217500136</v>
      </c>
      <c r="H39"/>
      <c r="I39" s="71"/>
      <c r="J39" s="71"/>
      <c r="K39" s="94"/>
      <c r="L39" s="94"/>
    </row>
    <row r="40" spans="1:12" x14ac:dyDescent="0.25">
      <c r="A40" s="28" t="s">
        <v>112</v>
      </c>
      <c r="B40" s="122">
        <v>170161.82966999998</v>
      </c>
      <c r="C40" s="122">
        <v>212567.30742</v>
      </c>
      <c r="D40" s="111">
        <f t="shared" si="0"/>
        <v>124.92067570749458</v>
      </c>
      <c r="E40" s="113">
        <v>19125.198089999998</v>
      </c>
      <c r="F40" s="113">
        <v>24324.747070000001</v>
      </c>
      <c r="G40" s="111">
        <f t="shared" si="1"/>
        <v>127.18690261680842</v>
      </c>
      <c r="H40"/>
      <c r="I40" s="71"/>
      <c r="J40" s="71"/>
      <c r="K40" s="94"/>
      <c r="L40" s="94"/>
    </row>
    <row r="41" spans="1:12" x14ac:dyDescent="0.25">
      <c r="A41" s="37" t="s">
        <v>113</v>
      </c>
      <c r="B41" s="120">
        <v>1235.8856899999998</v>
      </c>
      <c r="C41" s="120">
        <v>2751.8235</v>
      </c>
      <c r="D41" s="112">
        <f t="shared" si="0"/>
        <v>222.66003419782297</v>
      </c>
      <c r="E41" s="106">
        <v>120.0896</v>
      </c>
      <c r="F41" s="106">
        <v>69.41364999999999</v>
      </c>
      <c r="G41" s="112">
        <f t="shared" si="1"/>
        <v>57.801549842784041</v>
      </c>
      <c r="H41"/>
      <c r="I41" s="71"/>
      <c r="J41" s="71"/>
      <c r="K41" s="94"/>
      <c r="L41" s="94"/>
    </row>
    <row r="42" spans="1:12" x14ac:dyDescent="0.25">
      <c r="A42" s="37" t="s">
        <v>114</v>
      </c>
      <c r="B42" s="120">
        <v>1812.2537600000001</v>
      </c>
      <c r="C42" s="120">
        <v>3084.5580299999997</v>
      </c>
      <c r="D42" s="112">
        <f t="shared" si="0"/>
        <v>170.20563555072991</v>
      </c>
      <c r="E42" s="106">
        <v>506.52403999999996</v>
      </c>
      <c r="F42" s="106">
        <v>1661.59998</v>
      </c>
      <c r="G42" s="114" t="s">
        <v>184</v>
      </c>
      <c r="H42"/>
      <c r="I42" s="71"/>
      <c r="J42" s="71"/>
      <c r="K42" s="94"/>
      <c r="L42" s="94"/>
    </row>
    <row r="43" spans="1:12" x14ac:dyDescent="0.25">
      <c r="A43" s="37" t="s">
        <v>115</v>
      </c>
      <c r="B43" s="120">
        <v>16782.291000000001</v>
      </c>
      <c r="C43" s="120">
        <v>19857.410390000001</v>
      </c>
      <c r="D43" s="112">
        <f t="shared" si="0"/>
        <v>118.32359711793818</v>
      </c>
      <c r="E43" s="106">
        <v>66.45241</v>
      </c>
      <c r="F43" s="106">
        <v>33.373449999999998</v>
      </c>
      <c r="G43" s="112">
        <f t="shared" si="1"/>
        <v>50.221579623673541</v>
      </c>
      <c r="H43"/>
      <c r="I43" s="71"/>
      <c r="J43" s="71"/>
      <c r="K43" s="94"/>
      <c r="L43" s="94"/>
    </row>
    <row r="44" spans="1:12" x14ac:dyDescent="0.25">
      <c r="A44" s="37" t="s">
        <v>116</v>
      </c>
      <c r="B44" s="120">
        <v>75922.318469999998</v>
      </c>
      <c r="C44" s="120">
        <v>95430.372510000001</v>
      </c>
      <c r="D44" s="112">
        <f t="shared" si="0"/>
        <v>125.69475541992099</v>
      </c>
      <c r="E44" s="106">
        <v>15981.786119999999</v>
      </c>
      <c r="F44" s="106">
        <v>20428.246449999999</v>
      </c>
      <c r="G44" s="112">
        <f t="shared" si="1"/>
        <v>127.82204877861298</v>
      </c>
      <c r="H44"/>
      <c r="I44" s="71"/>
      <c r="J44" s="71"/>
      <c r="K44" s="94"/>
      <c r="L44" s="94"/>
    </row>
    <row r="45" spans="1:12" x14ac:dyDescent="0.25">
      <c r="A45" s="37" t="s">
        <v>117</v>
      </c>
      <c r="B45" s="120">
        <v>31392.521639999999</v>
      </c>
      <c r="C45" s="120">
        <v>41534.952159999993</v>
      </c>
      <c r="D45" s="112">
        <f t="shared" si="0"/>
        <v>132.30842885547821</v>
      </c>
      <c r="E45" s="106">
        <v>776.68977000000007</v>
      </c>
      <c r="F45" s="106">
        <v>449.33521999999999</v>
      </c>
      <c r="G45" s="112">
        <f t="shared" si="1"/>
        <v>57.852599243067147</v>
      </c>
      <c r="H45"/>
      <c r="I45" s="71"/>
      <c r="J45" s="71"/>
      <c r="K45" s="94"/>
      <c r="L45" s="94"/>
    </row>
    <row r="46" spans="1:12" x14ac:dyDescent="0.25">
      <c r="A46" s="37" t="s">
        <v>118</v>
      </c>
      <c r="B46" s="120">
        <v>2605.3177599999999</v>
      </c>
      <c r="C46" s="120">
        <v>3047.62952</v>
      </c>
      <c r="D46" s="112">
        <f t="shared" si="0"/>
        <v>116.97726729502662</v>
      </c>
      <c r="E46" s="106">
        <v>0</v>
      </c>
      <c r="F46" s="106">
        <v>4.80755</v>
      </c>
      <c r="G46" s="112">
        <v>0</v>
      </c>
      <c r="H46"/>
      <c r="I46" s="71"/>
      <c r="J46" s="71"/>
      <c r="K46" s="94"/>
      <c r="L46" s="94"/>
    </row>
    <row r="47" spans="1:12" x14ac:dyDescent="0.25">
      <c r="A47" s="37" t="s">
        <v>119</v>
      </c>
      <c r="B47" s="120">
        <v>3002.6527000000001</v>
      </c>
      <c r="C47" s="120">
        <v>3011.44794</v>
      </c>
      <c r="D47" s="112">
        <f t="shared" si="0"/>
        <v>100.29291566087547</v>
      </c>
      <c r="E47" s="106">
        <v>240.42820999999998</v>
      </c>
      <c r="F47" s="106">
        <v>76.188140000000004</v>
      </c>
      <c r="G47" s="112">
        <f t="shared" si="1"/>
        <v>31.688519412925803</v>
      </c>
      <c r="H47"/>
      <c r="I47" s="71"/>
      <c r="J47" s="71"/>
      <c r="K47" s="94"/>
      <c r="L47" s="94"/>
    </row>
    <row r="48" spans="1:12" x14ac:dyDescent="0.25">
      <c r="A48" s="37" t="s">
        <v>120</v>
      </c>
      <c r="B48" s="120">
        <v>19833.776600000001</v>
      </c>
      <c r="C48" s="120">
        <v>21135.68938</v>
      </c>
      <c r="D48" s="112">
        <f t="shared" si="0"/>
        <v>106.56411941233621</v>
      </c>
      <c r="E48" s="106">
        <v>247.077</v>
      </c>
      <c r="F48" s="106">
        <v>335.32121000000001</v>
      </c>
      <c r="G48" s="112">
        <f t="shared" si="1"/>
        <v>135.71526690060185</v>
      </c>
      <c r="H48"/>
      <c r="I48" s="71"/>
      <c r="J48" s="71"/>
      <c r="K48" s="94"/>
      <c r="L48" s="94"/>
    </row>
    <row r="49" spans="1:12" x14ac:dyDescent="0.25">
      <c r="A49" s="37" t="s">
        <v>121</v>
      </c>
      <c r="B49" s="120">
        <v>17574.81205</v>
      </c>
      <c r="C49" s="120">
        <v>22713.423989999999</v>
      </c>
      <c r="D49" s="112">
        <f t="shared" si="0"/>
        <v>129.23850295172855</v>
      </c>
      <c r="E49" s="106">
        <v>1186.15094</v>
      </c>
      <c r="F49" s="106">
        <v>1266.4614199999999</v>
      </c>
      <c r="G49" s="112">
        <f t="shared" si="1"/>
        <v>106.77067962362361</v>
      </c>
      <c r="H49"/>
      <c r="I49" s="71"/>
      <c r="J49" s="71"/>
      <c r="K49" s="94"/>
      <c r="L49" s="94"/>
    </row>
    <row r="50" spans="1:12" x14ac:dyDescent="0.25">
      <c r="A50" s="28" t="s">
        <v>122</v>
      </c>
      <c r="B50" s="122">
        <v>314021.75325999997</v>
      </c>
      <c r="C50" s="122">
        <v>309149.16048000002</v>
      </c>
      <c r="D50" s="111">
        <f t="shared" si="0"/>
        <v>98.448326356561168</v>
      </c>
      <c r="E50" s="113">
        <v>119182.93148999999</v>
      </c>
      <c r="F50" s="113">
        <v>55457.618040000001</v>
      </c>
      <c r="G50" s="111">
        <f t="shared" si="1"/>
        <v>46.531510298228532</v>
      </c>
      <c r="H50"/>
      <c r="I50" s="71"/>
      <c r="J50" s="71"/>
      <c r="K50" s="94"/>
      <c r="L50" s="94"/>
    </row>
    <row r="51" spans="1:12" x14ac:dyDescent="0.25">
      <c r="A51" s="37" t="s">
        <v>123</v>
      </c>
      <c r="B51" s="120">
        <v>138.82372000000001</v>
      </c>
      <c r="C51" s="120">
        <v>181.38817</v>
      </c>
      <c r="D51" s="112">
        <f t="shared" si="0"/>
        <v>130.66079053349097</v>
      </c>
      <c r="E51" s="106">
        <v>84.077300000000008</v>
      </c>
      <c r="F51" s="106">
        <v>58.814999999999998</v>
      </c>
      <c r="G51" s="112">
        <f t="shared" si="1"/>
        <v>69.953483282645848</v>
      </c>
      <c r="H51"/>
      <c r="I51" s="71"/>
      <c r="J51" s="71"/>
      <c r="K51" s="94"/>
      <c r="L51" s="94"/>
    </row>
    <row r="52" spans="1:12" x14ac:dyDescent="0.25">
      <c r="A52" s="37" t="s">
        <v>124</v>
      </c>
      <c r="B52" s="120">
        <v>12455.98691</v>
      </c>
      <c r="C52" s="120">
        <v>14867.513140000001</v>
      </c>
      <c r="D52" s="112">
        <f t="shared" si="0"/>
        <v>119.36037864702607</v>
      </c>
      <c r="E52" s="106">
        <v>169.08353</v>
      </c>
      <c r="F52" s="106">
        <v>52.802289999999999</v>
      </c>
      <c r="G52" s="112">
        <f t="shared" si="1"/>
        <v>31.228523558740463</v>
      </c>
      <c r="H52"/>
      <c r="I52" s="71"/>
      <c r="J52" s="71"/>
      <c r="K52" s="94"/>
      <c r="L52" s="94"/>
    </row>
    <row r="53" spans="1:12" x14ac:dyDescent="0.25">
      <c r="A53" s="37" t="s">
        <v>125</v>
      </c>
      <c r="B53" s="120">
        <v>18119.885910000001</v>
      </c>
      <c r="C53" s="120">
        <v>23573.46284</v>
      </c>
      <c r="D53" s="112">
        <f t="shared" si="0"/>
        <v>130.09719242763157</v>
      </c>
      <c r="E53" s="106">
        <v>1884.05205</v>
      </c>
      <c r="F53" s="106">
        <v>2832.2592400000003</v>
      </c>
      <c r="G53" s="112">
        <f t="shared" si="1"/>
        <v>150.32807825027979</v>
      </c>
      <c r="H53"/>
      <c r="I53" s="71"/>
      <c r="J53" s="71"/>
      <c r="K53" s="94"/>
      <c r="L53" s="94"/>
    </row>
    <row r="54" spans="1:12" x14ac:dyDescent="0.25">
      <c r="A54" s="37" t="s">
        <v>126</v>
      </c>
      <c r="B54" s="120">
        <v>23578.10096</v>
      </c>
      <c r="C54" s="120">
        <v>27341.096879999997</v>
      </c>
      <c r="D54" s="112">
        <f t="shared" si="0"/>
        <v>115.9597073843389</v>
      </c>
      <c r="E54" s="106">
        <v>1036.37608</v>
      </c>
      <c r="F54" s="106">
        <v>226.59164000000001</v>
      </c>
      <c r="G54" s="112">
        <f t="shared" si="1"/>
        <v>21.863843094487478</v>
      </c>
      <c r="H54"/>
      <c r="I54" s="71"/>
      <c r="J54" s="71"/>
      <c r="K54" s="94"/>
      <c r="L54" s="94"/>
    </row>
    <row r="55" spans="1:12" x14ac:dyDescent="0.25">
      <c r="A55" s="37" t="s">
        <v>127</v>
      </c>
      <c r="B55" s="120">
        <v>13036.024650000001</v>
      </c>
      <c r="C55" s="120">
        <v>16438.550510000001</v>
      </c>
      <c r="D55" s="112">
        <f t="shared" si="0"/>
        <v>126.10094680973161</v>
      </c>
      <c r="E55" s="106">
        <v>987.15460999999993</v>
      </c>
      <c r="F55" s="106">
        <v>316.33069</v>
      </c>
      <c r="G55" s="112">
        <f t="shared" si="1"/>
        <v>32.044695612574813</v>
      </c>
      <c r="H55"/>
      <c r="I55" s="71"/>
      <c r="J55" s="71"/>
      <c r="K55" s="94"/>
      <c r="L55" s="94"/>
    </row>
    <row r="56" spans="1:12" x14ac:dyDescent="0.25">
      <c r="A56" s="37" t="s">
        <v>128</v>
      </c>
      <c r="B56" s="120">
        <v>60869.037069999998</v>
      </c>
      <c r="C56" s="120">
        <v>80670.681270000001</v>
      </c>
      <c r="D56" s="112">
        <f t="shared" si="0"/>
        <v>132.53155488106032</v>
      </c>
      <c r="E56" s="106">
        <v>1688.0834399999999</v>
      </c>
      <c r="F56" s="106">
        <v>2182.22273</v>
      </c>
      <c r="G56" s="112">
        <f t="shared" si="1"/>
        <v>129.27220765817123</v>
      </c>
      <c r="H56"/>
      <c r="I56" s="71"/>
      <c r="J56" s="71"/>
      <c r="K56" s="94"/>
      <c r="L56" s="94"/>
    </row>
    <row r="57" spans="1:12" x14ac:dyDescent="0.25">
      <c r="A57" s="37" t="s">
        <v>129</v>
      </c>
      <c r="B57" s="120">
        <v>42449.402909999997</v>
      </c>
      <c r="C57" s="120">
        <v>34099.930780000002</v>
      </c>
      <c r="D57" s="112">
        <f t="shared" si="0"/>
        <v>80.330766612424895</v>
      </c>
      <c r="E57" s="106">
        <v>4908.23308</v>
      </c>
      <c r="F57" s="106">
        <v>1838.2075</v>
      </c>
      <c r="G57" s="112">
        <f t="shared" si="1"/>
        <v>37.451511980763556</v>
      </c>
      <c r="H57"/>
      <c r="I57" s="71"/>
      <c r="J57" s="71"/>
      <c r="K57" s="94"/>
      <c r="L57" s="94"/>
    </row>
    <row r="58" spans="1:12" x14ac:dyDescent="0.25">
      <c r="A58" s="37" t="s">
        <v>130</v>
      </c>
      <c r="B58" s="120">
        <v>86130.834279999995</v>
      </c>
      <c r="C58" s="120">
        <v>42102.747060000002</v>
      </c>
      <c r="D58" s="112">
        <f t="shared" si="0"/>
        <v>48.882316550109707</v>
      </c>
      <c r="E58" s="106">
        <v>104021.41356</v>
      </c>
      <c r="F58" s="106">
        <v>44402.311569999998</v>
      </c>
      <c r="G58" s="112">
        <f t="shared" si="1"/>
        <v>42.685741378037086</v>
      </c>
      <c r="H58"/>
      <c r="I58" s="71"/>
      <c r="J58" s="71"/>
      <c r="K58" s="94"/>
      <c r="L58" s="94"/>
    </row>
    <row r="59" spans="1:12" x14ac:dyDescent="0.25">
      <c r="A59" s="37" t="s">
        <v>131</v>
      </c>
      <c r="B59" s="120">
        <v>57243.656849999999</v>
      </c>
      <c r="C59" s="120">
        <v>69873.789829999994</v>
      </c>
      <c r="D59" s="112">
        <f t="shared" si="0"/>
        <v>122.06381226324467</v>
      </c>
      <c r="E59" s="106">
        <v>4404.45784</v>
      </c>
      <c r="F59" s="106">
        <v>3548.0773799999997</v>
      </c>
      <c r="G59" s="112">
        <f t="shared" si="1"/>
        <v>80.556506814014583</v>
      </c>
      <c r="H59"/>
      <c r="I59" s="71"/>
      <c r="J59" s="71"/>
      <c r="K59" s="94"/>
      <c r="L59" s="94"/>
    </row>
    <row r="60" spans="1:12" x14ac:dyDescent="0.25">
      <c r="A60" s="28" t="s">
        <v>132</v>
      </c>
      <c r="B60" s="122">
        <v>329849.38833999995</v>
      </c>
      <c r="C60" s="122">
        <v>428749.93729999999</v>
      </c>
      <c r="D60" s="111">
        <f t="shared" si="0"/>
        <v>129.98354778152751</v>
      </c>
      <c r="E60" s="113">
        <v>36724.207320000001</v>
      </c>
      <c r="F60" s="113">
        <v>17799.066420000003</v>
      </c>
      <c r="G60" s="111">
        <f t="shared" si="1"/>
        <v>48.466849848945905</v>
      </c>
      <c r="H60"/>
      <c r="I60" s="96"/>
      <c r="J60" s="71"/>
      <c r="K60" s="94"/>
      <c r="L60" s="94"/>
    </row>
    <row r="61" spans="1:12" x14ac:dyDescent="0.25">
      <c r="A61" s="37" t="s">
        <v>133</v>
      </c>
      <c r="B61" s="120">
        <v>4957.03395</v>
      </c>
      <c r="C61" s="120">
        <v>6294.4914600000002</v>
      </c>
      <c r="D61" s="112">
        <f t="shared" si="0"/>
        <v>126.98100363020512</v>
      </c>
      <c r="E61" s="106">
        <v>312.21403999999995</v>
      </c>
      <c r="F61" s="106">
        <v>167.46333999999999</v>
      </c>
      <c r="G61" s="112">
        <f t="shared" si="1"/>
        <v>53.637350837905949</v>
      </c>
      <c r="H61"/>
      <c r="I61" s="96"/>
      <c r="J61" s="71"/>
      <c r="K61" s="94"/>
      <c r="L61" s="94"/>
    </row>
    <row r="62" spans="1:12" x14ac:dyDescent="0.25">
      <c r="A62" s="37" t="s">
        <v>134</v>
      </c>
      <c r="B62" s="120">
        <v>26855.873889999999</v>
      </c>
      <c r="C62" s="120">
        <v>31286.659909999998</v>
      </c>
      <c r="D62" s="112">
        <f t="shared" si="0"/>
        <v>116.49838704988052</v>
      </c>
      <c r="E62" s="106">
        <v>10172.21175</v>
      </c>
      <c r="F62" s="106">
        <v>2525.2448199999999</v>
      </c>
      <c r="G62" s="112">
        <f t="shared" si="1"/>
        <v>24.824933672856346</v>
      </c>
      <c r="H62"/>
      <c r="I62" s="96"/>
      <c r="J62" s="71"/>
      <c r="K62" s="94"/>
      <c r="L62" s="94"/>
    </row>
    <row r="63" spans="1:12" x14ac:dyDescent="0.25">
      <c r="A63" s="37" t="s">
        <v>135</v>
      </c>
      <c r="B63" s="120">
        <v>1806.47873</v>
      </c>
      <c r="C63" s="120">
        <v>1850.3655900000001</v>
      </c>
      <c r="D63" s="112">
        <f t="shared" si="0"/>
        <v>102.42941471001987</v>
      </c>
      <c r="E63" s="106">
        <v>52.876940000000005</v>
      </c>
      <c r="F63" s="106">
        <v>205.33918</v>
      </c>
      <c r="G63" s="114" t="s">
        <v>184</v>
      </c>
      <c r="H63" s="71"/>
      <c r="I63" s="96"/>
      <c r="J63" s="71"/>
      <c r="K63" s="94"/>
      <c r="L63" s="94"/>
    </row>
    <row r="64" spans="1:12" x14ac:dyDescent="0.25">
      <c r="A64" s="37" t="s">
        <v>136</v>
      </c>
      <c r="B64" s="120">
        <v>52981.205620000001</v>
      </c>
      <c r="C64" s="120">
        <v>73596.727109999993</v>
      </c>
      <c r="D64" s="112">
        <f t="shared" si="0"/>
        <v>138.91100862796861</v>
      </c>
      <c r="E64" s="106">
        <v>12254.748009999999</v>
      </c>
      <c r="F64" s="106">
        <v>4573.91104</v>
      </c>
      <c r="G64" s="112">
        <f t="shared" si="1"/>
        <v>37.323582959581394</v>
      </c>
      <c r="H64"/>
      <c r="I64" s="96"/>
      <c r="J64" s="71"/>
      <c r="K64" s="94"/>
      <c r="L64" s="94"/>
    </row>
    <row r="65" spans="1:12" x14ac:dyDescent="0.25">
      <c r="A65" s="37" t="s">
        <v>137</v>
      </c>
      <c r="B65" s="120">
        <v>16937.34865</v>
      </c>
      <c r="C65" s="120">
        <v>21210.420160000001</v>
      </c>
      <c r="D65" s="112">
        <f t="shared" si="0"/>
        <v>125.22869191808248</v>
      </c>
      <c r="E65" s="106">
        <v>408.54533000000004</v>
      </c>
      <c r="F65" s="106">
        <v>182.4675</v>
      </c>
      <c r="G65" s="112">
        <f t="shared" si="1"/>
        <v>44.662730571415416</v>
      </c>
      <c r="H65"/>
      <c r="I65" s="96"/>
      <c r="J65" s="71"/>
      <c r="K65" s="94"/>
      <c r="L65" s="94"/>
    </row>
    <row r="66" spans="1:12" x14ac:dyDescent="0.25">
      <c r="A66" s="37" t="s">
        <v>138</v>
      </c>
      <c r="B66" s="120">
        <v>43110.771030000004</v>
      </c>
      <c r="C66" s="120">
        <v>52852.06637</v>
      </c>
      <c r="D66" s="112">
        <f t="shared" si="0"/>
        <v>122.59596640760893</v>
      </c>
      <c r="E66" s="106">
        <v>2061.9746700000001</v>
      </c>
      <c r="F66" s="106">
        <v>1859.1122800000001</v>
      </c>
      <c r="G66" s="112">
        <f t="shared" si="1"/>
        <v>90.161741899574352</v>
      </c>
      <c r="H66"/>
      <c r="I66" s="96"/>
      <c r="J66" s="71"/>
      <c r="K66" s="94"/>
      <c r="L66" s="94"/>
    </row>
    <row r="67" spans="1:12" x14ac:dyDescent="0.25">
      <c r="A67" s="37" t="s">
        <v>139</v>
      </c>
      <c r="B67" s="120">
        <v>58948.268790000002</v>
      </c>
      <c r="C67" s="120">
        <v>74282.522069999992</v>
      </c>
      <c r="D67" s="112">
        <f t="shared" si="0"/>
        <v>126.01306805909336</v>
      </c>
      <c r="E67" s="106">
        <v>2492.3048199999998</v>
      </c>
      <c r="F67" s="106">
        <v>2791.2860499999997</v>
      </c>
      <c r="G67" s="112">
        <f t="shared" si="1"/>
        <v>111.99617428818358</v>
      </c>
      <c r="H67"/>
      <c r="I67" s="96"/>
      <c r="J67" s="71"/>
      <c r="K67" s="94"/>
      <c r="L67" s="94"/>
    </row>
    <row r="68" spans="1:12" x14ac:dyDescent="0.25">
      <c r="A68" s="37" t="s">
        <v>140</v>
      </c>
      <c r="B68" s="120">
        <v>100133.01520000001</v>
      </c>
      <c r="C68" s="120">
        <v>155402.12908000001</v>
      </c>
      <c r="D68" s="112">
        <f t="shared" si="0"/>
        <v>155.19569521561755</v>
      </c>
      <c r="E68" s="106">
        <v>7002.7974000000004</v>
      </c>
      <c r="F68" s="106">
        <v>3968.6095800000003</v>
      </c>
      <c r="G68" s="112">
        <f t="shared" si="1"/>
        <v>56.671774910980574</v>
      </c>
      <c r="H68"/>
      <c r="I68" s="96"/>
      <c r="J68" s="71"/>
      <c r="K68" s="94"/>
      <c r="L68" s="94"/>
    </row>
    <row r="69" spans="1:12" x14ac:dyDescent="0.25">
      <c r="A69" s="37" t="s">
        <v>141</v>
      </c>
      <c r="B69" s="120">
        <v>24119.392480000002</v>
      </c>
      <c r="C69" s="120">
        <v>11974.555550000001</v>
      </c>
      <c r="D69" s="112">
        <f t="shared" si="0"/>
        <v>49.64700317360564</v>
      </c>
      <c r="E69" s="106">
        <v>1966.5343600000001</v>
      </c>
      <c r="F69" s="106">
        <v>1525.6326299999998</v>
      </c>
      <c r="G69" s="112">
        <f t="shared" si="1"/>
        <v>77.579759653932499</v>
      </c>
      <c r="H69"/>
      <c r="I69" s="96"/>
      <c r="J69" s="71"/>
      <c r="K69" s="94"/>
      <c r="L69" s="94"/>
    </row>
    <row r="70" spans="1:12" x14ac:dyDescent="0.25">
      <c r="A70" s="28" t="s">
        <v>142</v>
      </c>
      <c r="B70" s="122">
        <v>202102.18028999999</v>
      </c>
      <c r="C70" s="122">
        <v>254240.15195</v>
      </c>
      <c r="D70" s="111">
        <f t="shared" si="0"/>
        <v>125.7978274084853</v>
      </c>
      <c r="E70" s="113">
        <v>13262.960489999999</v>
      </c>
      <c r="F70" s="113">
        <v>15052.713009999999</v>
      </c>
      <c r="G70" s="111">
        <f t="shared" si="1"/>
        <v>113.49436667137354</v>
      </c>
      <c r="H70"/>
      <c r="I70" s="96"/>
      <c r="J70" s="71"/>
      <c r="K70" s="94"/>
      <c r="L70" s="94"/>
    </row>
    <row r="71" spans="1:12" x14ac:dyDescent="0.25">
      <c r="A71" s="37" t="s">
        <v>143</v>
      </c>
      <c r="B71" s="120">
        <v>11418.999810000001</v>
      </c>
      <c r="C71" s="120">
        <v>13062.90936</v>
      </c>
      <c r="D71" s="112">
        <f t="shared" ref="D71:D78" si="2">+C71/B71*100</f>
        <v>114.39626567434016</v>
      </c>
      <c r="E71" s="106">
        <v>217.00008</v>
      </c>
      <c r="F71" s="106">
        <v>87.402410000000003</v>
      </c>
      <c r="G71" s="112">
        <f t="shared" ref="G71:G78" si="3">+F71/E71*100</f>
        <v>40.277593446048499</v>
      </c>
      <c r="H71"/>
      <c r="I71" s="71"/>
      <c r="J71" s="71"/>
      <c r="K71" s="94"/>
      <c r="L71" s="94"/>
    </row>
    <row r="72" spans="1:12" x14ac:dyDescent="0.25">
      <c r="A72" s="37" t="s">
        <v>144</v>
      </c>
      <c r="B72" s="120">
        <v>39777.437909999993</v>
      </c>
      <c r="C72" s="120">
        <v>50041.12139</v>
      </c>
      <c r="D72" s="112">
        <f t="shared" si="2"/>
        <v>125.80277669774134</v>
      </c>
      <c r="E72" s="106">
        <v>1330.1711799999998</v>
      </c>
      <c r="F72" s="106">
        <v>1053.4616699999999</v>
      </c>
      <c r="G72" s="112">
        <f t="shared" si="3"/>
        <v>79.197451113021415</v>
      </c>
      <c r="H72"/>
      <c r="I72" s="71"/>
      <c r="J72" s="71"/>
      <c r="K72" s="94"/>
      <c r="L72" s="94"/>
    </row>
    <row r="73" spans="1:12" x14ac:dyDescent="0.25">
      <c r="A73" s="37" t="s">
        <v>145</v>
      </c>
      <c r="B73" s="120">
        <v>4901.3484900000003</v>
      </c>
      <c r="C73" s="120">
        <v>7441.6920499999997</v>
      </c>
      <c r="D73" s="112">
        <f t="shared" si="2"/>
        <v>151.82948254307865</v>
      </c>
      <c r="E73" s="106">
        <v>74.264679999999998</v>
      </c>
      <c r="F73" s="106">
        <v>62.102539999999998</v>
      </c>
      <c r="G73" s="112">
        <f t="shared" si="3"/>
        <v>83.623251322162844</v>
      </c>
      <c r="H73"/>
      <c r="I73" s="71"/>
      <c r="J73" s="71"/>
      <c r="K73" s="94"/>
      <c r="L73" s="94"/>
    </row>
    <row r="74" spans="1:12" x14ac:dyDescent="0.25">
      <c r="A74" s="37" t="s">
        <v>146</v>
      </c>
      <c r="B74" s="120">
        <v>45510.914290000001</v>
      </c>
      <c r="C74" s="120">
        <v>58197.867840000006</v>
      </c>
      <c r="D74" s="112">
        <f t="shared" si="2"/>
        <v>127.87672747938548</v>
      </c>
      <c r="E74" s="106">
        <v>1602.8904299999999</v>
      </c>
      <c r="F74" s="106">
        <v>2481.65283</v>
      </c>
      <c r="G74" s="112">
        <f t="shared" si="3"/>
        <v>154.82361012037487</v>
      </c>
      <c r="H74"/>
      <c r="I74" s="71"/>
      <c r="J74" s="71"/>
      <c r="K74" s="94"/>
      <c r="L74" s="94"/>
    </row>
    <row r="75" spans="1:12" x14ac:dyDescent="0.25">
      <c r="A75" s="37" t="s">
        <v>147</v>
      </c>
      <c r="B75" s="120">
        <v>18118.767960000001</v>
      </c>
      <c r="C75" s="120">
        <v>25991.367899999997</v>
      </c>
      <c r="D75" s="112">
        <f t="shared" si="2"/>
        <v>143.44997384689725</v>
      </c>
      <c r="E75" s="106">
        <v>203.00876</v>
      </c>
      <c r="F75" s="106">
        <v>355.70161999999999</v>
      </c>
      <c r="G75" s="112">
        <f t="shared" si="3"/>
        <v>175.21491190823491</v>
      </c>
      <c r="H75"/>
      <c r="I75" s="71"/>
      <c r="J75" s="71"/>
      <c r="K75" s="94"/>
      <c r="L75" s="94"/>
    </row>
    <row r="76" spans="1:12" x14ac:dyDescent="0.25">
      <c r="A76" s="37" t="s">
        <v>148</v>
      </c>
      <c r="B76" s="120">
        <v>13733.379359999999</v>
      </c>
      <c r="C76" s="120">
        <v>14312.56451</v>
      </c>
      <c r="D76" s="112">
        <f t="shared" si="2"/>
        <v>104.21735346281152</v>
      </c>
      <c r="E76" s="106">
        <v>2256.43595</v>
      </c>
      <c r="F76" s="106">
        <v>2237.6832999999997</v>
      </c>
      <c r="G76" s="112">
        <f t="shared" si="3"/>
        <v>99.168926111108973</v>
      </c>
      <c r="H76"/>
      <c r="I76" s="71"/>
      <c r="J76" s="71"/>
      <c r="K76" s="94"/>
      <c r="L76" s="94"/>
    </row>
    <row r="77" spans="1:12" x14ac:dyDescent="0.25">
      <c r="A77" s="37" t="s">
        <v>149</v>
      </c>
      <c r="B77" s="120">
        <v>7320.74568</v>
      </c>
      <c r="C77" s="120">
        <v>8367.3615399999999</v>
      </c>
      <c r="D77" s="112">
        <f t="shared" si="2"/>
        <v>114.29657449867867</v>
      </c>
      <c r="E77" s="106">
        <v>66.605159999999998</v>
      </c>
      <c r="F77" s="106">
        <v>86.882190000000008</v>
      </c>
      <c r="G77" s="112">
        <f t="shared" si="3"/>
        <v>130.44363229515551</v>
      </c>
      <c r="H77"/>
      <c r="I77" s="71"/>
      <c r="J77" s="71"/>
      <c r="K77" s="94"/>
      <c r="L77" s="94"/>
    </row>
    <row r="78" spans="1:12" x14ac:dyDescent="0.25">
      <c r="A78" s="37" t="s">
        <v>150</v>
      </c>
      <c r="B78" s="120">
        <v>61320.586790000001</v>
      </c>
      <c r="C78" s="120">
        <v>76825.267359999998</v>
      </c>
      <c r="D78" s="112">
        <f t="shared" si="2"/>
        <v>125.28462524844667</v>
      </c>
      <c r="E78" s="106">
        <v>7512.5842499999999</v>
      </c>
      <c r="F78" s="106">
        <v>8687.8264499999987</v>
      </c>
      <c r="G78" s="112">
        <f t="shared" si="3"/>
        <v>115.64364752381977</v>
      </c>
      <c r="H78"/>
      <c r="I78" s="71"/>
      <c r="J78" s="71"/>
      <c r="K78" s="94"/>
      <c r="L78" s="94"/>
    </row>
    <row r="79" spans="1:12" x14ac:dyDescent="0.25">
      <c r="A79" s="28" t="s">
        <v>151</v>
      </c>
      <c r="B79" s="122">
        <v>0.8345499999999999</v>
      </c>
      <c r="C79" s="122">
        <v>3788.605</v>
      </c>
      <c r="D79" s="124" t="s">
        <v>184</v>
      </c>
      <c r="E79" s="113">
        <v>0</v>
      </c>
      <c r="F79" s="113">
        <v>6200</v>
      </c>
      <c r="G79" s="111">
        <v>0</v>
      </c>
      <c r="H79"/>
      <c r="I79" s="71"/>
      <c r="J79" s="71"/>
      <c r="K79" s="94"/>
      <c r="L79" s="94"/>
    </row>
    <row r="80" spans="1:12" x14ac:dyDescent="0.25">
      <c r="D80" s="47"/>
      <c r="H80"/>
    </row>
    <row r="81" spans="1:8" x14ac:dyDescent="0.25">
      <c r="A81" s="11" t="s">
        <v>18</v>
      </c>
      <c r="C81" s="105"/>
      <c r="D81" s="105"/>
      <c r="E81" s="105"/>
      <c r="F81" s="105"/>
      <c r="H81"/>
    </row>
    <row r="82" spans="1:8" x14ac:dyDescent="0.25">
      <c r="D82" s="47"/>
      <c r="H82"/>
    </row>
    <row r="83" spans="1:8" x14ac:dyDescent="0.25">
      <c r="D83" s="47"/>
      <c r="H83"/>
    </row>
    <row r="84" spans="1:8" x14ac:dyDescent="0.25">
      <c r="D84" s="47"/>
      <c r="H84"/>
    </row>
    <row r="85" spans="1:8" x14ac:dyDescent="0.25">
      <c r="D85" s="47"/>
      <c r="H85"/>
    </row>
    <row r="86" spans="1:8" x14ac:dyDescent="0.25">
      <c r="D86" s="47"/>
      <c r="H86"/>
    </row>
    <row r="87" spans="1:8" x14ac:dyDescent="0.25">
      <c r="D87" s="47"/>
      <c r="H87"/>
    </row>
    <row r="88" spans="1:8" x14ac:dyDescent="0.25">
      <c r="D88" s="47"/>
      <c r="H88"/>
    </row>
    <row r="89" spans="1:8" x14ac:dyDescent="0.25">
      <c r="D89" s="47"/>
      <c r="H89"/>
    </row>
    <row r="90" spans="1:8" x14ac:dyDescent="0.25">
      <c r="D90" s="47"/>
      <c r="H90"/>
    </row>
    <row r="91" spans="1:8" x14ac:dyDescent="0.25">
      <c r="D91" s="47"/>
      <c r="H91"/>
    </row>
    <row r="92" spans="1:8" x14ac:dyDescent="0.25">
      <c r="D92" s="47"/>
      <c r="H92"/>
    </row>
    <row r="93" spans="1:8" x14ac:dyDescent="0.25">
      <c r="D93" s="47"/>
      <c r="H93"/>
    </row>
    <row r="94" spans="1:8" x14ac:dyDescent="0.25">
      <c r="D94" s="47"/>
      <c r="H94"/>
    </row>
    <row r="95" spans="1:8" x14ac:dyDescent="0.25">
      <c r="D95" s="47"/>
      <c r="H95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2" workbookViewId="0">
      <selection activeCell="I21" sqref="I21"/>
    </sheetView>
  </sheetViews>
  <sheetFormatPr defaultRowHeight="15" x14ac:dyDescent="0.25"/>
  <cols>
    <col min="1" max="1" width="66.85546875" customWidth="1"/>
    <col min="2" max="2" width="13" customWidth="1"/>
    <col min="3" max="3" width="14.42578125" customWidth="1"/>
    <col min="4" max="4" width="13.28515625" customWidth="1"/>
    <col min="5" max="5" width="12.140625" customWidth="1"/>
    <col min="6" max="6" width="13.85546875" customWidth="1"/>
    <col min="7" max="7" width="13.140625" customWidth="1"/>
  </cols>
  <sheetData>
    <row r="1" spans="1:12" x14ac:dyDescent="0.25">
      <c r="A1" s="39" t="s">
        <v>152</v>
      </c>
      <c r="B1" s="30"/>
      <c r="C1" s="31"/>
      <c r="D1" s="31"/>
      <c r="E1" s="31"/>
      <c r="F1" s="31"/>
      <c r="G1" s="31"/>
      <c r="J1" t="s">
        <v>182</v>
      </c>
    </row>
    <row r="2" spans="1:12" x14ac:dyDescent="0.25">
      <c r="A2" s="148" t="s">
        <v>153</v>
      </c>
      <c r="B2" s="133" t="s">
        <v>154</v>
      </c>
      <c r="C2" s="141"/>
      <c r="D2" s="142"/>
      <c r="E2" s="143" t="s">
        <v>155</v>
      </c>
      <c r="F2" s="144"/>
      <c r="G2" s="145"/>
    </row>
    <row r="3" spans="1:12" x14ac:dyDescent="0.25">
      <c r="A3" s="149"/>
      <c r="B3" s="150" t="s">
        <v>185</v>
      </c>
      <c r="C3" s="152" t="s">
        <v>186</v>
      </c>
      <c r="D3" s="32" t="s">
        <v>186</v>
      </c>
      <c r="E3" s="150" t="s">
        <v>185</v>
      </c>
      <c r="F3" s="152" t="s">
        <v>186</v>
      </c>
      <c r="G3" s="32" t="s">
        <v>186</v>
      </c>
    </row>
    <row r="4" spans="1:12" ht="12.75" customHeight="1" x14ac:dyDescent="0.25">
      <c r="A4" s="38"/>
      <c r="B4" s="151"/>
      <c r="C4" s="152"/>
      <c r="D4" s="33" t="s">
        <v>185</v>
      </c>
      <c r="E4" s="151"/>
      <c r="F4" s="152"/>
      <c r="G4" s="33" t="s">
        <v>185</v>
      </c>
    </row>
    <row r="5" spans="1:12" ht="15" customHeight="1" x14ac:dyDescent="0.25">
      <c r="A5" s="43"/>
      <c r="B5" s="35" t="s">
        <v>23</v>
      </c>
      <c r="C5" s="35" t="s">
        <v>23</v>
      </c>
      <c r="D5" s="40" t="s">
        <v>78</v>
      </c>
      <c r="E5" s="35" t="s">
        <v>23</v>
      </c>
      <c r="F5" s="35" t="s">
        <v>23</v>
      </c>
      <c r="G5" s="36" t="s">
        <v>78</v>
      </c>
    </row>
    <row r="6" spans="1:12" x14ac:dyDescent="0.25">
      <c r="A6" s="28" t="s">
        <v>156</v>
      </c>
      <c r="B6" s="66">
        <v>1611766.6429099999</v>
      </c>
      <c r="C6" s="66">
        <v>1809731.2864999999</v>
      </c>
      <c r="D6" s="107">
        <v>112.28246312583939</v>
      </c>
      <c r="E6" s="66">
        <v>382712.08760999993</v>
      </c>
      <c r="F6" s="66">
        <v>370700.25241000007</v>
      </c>
      <c r="G6" s="85">
        <v>96.861391215779818</v>
      </c>
      <c r="I6" s="42"/>
      <c r="J6" s="42"/>
    </row>
    <row r="7" spans="1:12" x14ac:dyDescent="0.25">
      <c r="A7" s="28" t="s">
        <v>177</v>
      </c>
      <c r="B7" s="86">
        <v>98890.02399999999</v>
      </c>
      <c r="C7" s="86">
        <v>129904.0861</v>
      </c>
      <c r="D7" s="108">
        <v>131.36217471238555</v>
      </c>
      <c r="E7" s="86">
        <v>8857.3021499999995</v>
      </c>
      <c r="F7" s="86">
        <v>9956.3781100000015</v>
      </c>
      <c r="G7" s="87">
        <v>112.40869896258425</v>
      </c>
      <c r="I7" s="42"/>
      <c r="J7" s="42"/>
      <c r="K7" s="13"/>
      <c r="L7" s="13"/>
    </row>
    <row r="8" spans="1:12" x14ac:dyDescent="0.25">
      <c r="A8" s="28" t="s">
        <v>176</v>
      </c>
      <c r="B8" s="86">
        <v>66816.569789999994</v>
      </c>
      <c r="C8" s="86">
        <v>73178.24411</v>
      </c>
      <c r="D8" s="108">
        <v>109.52110283421361</v>
      </c>
      <c r="E8" s="86">
        <v>1543.5809700000002</v>
      </c>
      <c r="F8" s="86">
        <v>3086.5443300000002</v>
      </c>
      <c r="G8" s="87">
        <v>199.95998849350934</v>
      </c>
      <c r="I8" s="42"/>
      <c r="J8" s="42"/>
      <c r="K8" s="13"/>
      <c r="L8" s="13"/>
    </row>
    <row r="9" spans="1:12" x14ac:dyDescent="0.25">
      <c r="A9" s="28" t="s">
        <v>175</v>
      </c>
      <c r="B9" s="86">
        <v>13155.048640000001</v>
      </c>
      <c r="C9" s="86">
        <v>10146.12033</v>
      </c>
      <c r="D9" s="108">
        <v>77.127197379940654</v>
      </c>
      <c r="E9" s="86">
        <v>219.82213000000002</v>
      </c>
      <c r="F9" s="86">
        <v>409.54288000000003</v>
      </c>
      <c r="G9" s="87">
        <v>186.30648333723269</v>
      </c>
      <c r="I9" s="42"/>
      <c r="J9" s="42"/>
      <c r="K9" s="13"/>
      <c r="L9" s="13"/>
    </row>
    <row r="10" spans="1:12" x14ac:dyDescent="0.25">
      <c r="A10" s="28" t="s">
        <v>174</v>
      </c>
      <c r="B10" s="86">
        <v>168896.08177000002</v>
      </c>
      <c r="C10" s="86">
        <v>223873.42950999999</v>
      </c>
      <c r="D10" s="108">
        <v>132.55099062325627</v>
      </c>
      <c r="E10" s="86">
        <v>9450.7257800000007</v>
      </c>
      <c r="F10" s="86">
        <v>19003.998579999999</v>
      </c>
      <c r="G10" s="87">
        <v>201.085070315097</v>
      </c>
      <c r="I10" s="42"/>
      <c r="J10" s="42"/>
      <c r="K10" s="13"/>
      <c r="L10" s="13"/>
    </row>
    <row r="11" spans="1:12" x14ac:dyDescent="0.25">
      <c r="A11" s="28" t="s">
        <v>173</v>
      </c>
      <c r="B11" s="86">
        <v>261309.16237000001</v>
      </c>
      <c r="C11" s="86">
        <v>185800.69008</v>
      </c>
      <c r="D11" s="108">
        <v>71.103779291487683</v>
      </c>
      <c r="E11" s="86">
        <v>144501.26960999999</v>
      </c>
      <c r="F11" s="86">
        <v>194412.10923999999</v>
      </c>
      <c r="G11" s="87">
        <v>134.54006996942397</v>
      </c>
      <c r="I11" s="42"/>
      <c r="J11" s="42"/>
      <c r="K11" s="13"/>
      <c r="L11" s="13"/>
    </row>
    <row r="12" spans="1:12" x14ac:dyDescent="0.25">
      <c r="A12" s="28" t="s">
        <v>172</v>
      </c>
      <c r="B12" s="86">
        <v>150063.15938999999</v>
      </c>
      <c r="C12" s="86">
        <v>188050.41252999997</v>
      </c>
      <c r="D12" s="108">
        <v>125.31417657366168</v>
      </c>
      <c r="E12" s="86">
        <v>18672.253230000002</v>
      </c>
      <c r="F12" s="86">
        <v>23923.17065</v>
      </c>
      <c r="G12" s="87">
        <v>128.12149854289436</v>
      </c>
      <c r="I12" s="42"/>
      <c r="J12" s="42"/>
      <c r="K12" s="13"/>
      <c r="L12" s="13"/>
    </row>
    <row r="13" spans="1:12" x14ac:dyDescent="0.25">
      <c r="A13" s="28" t="s">
        <v>171</v>
      </c>
      <c r="B13" s="86">
        <v>57802.636630000001</v>
      </c>
      <c r="C13" s="86">
        <v>65503.869129999999</v>
      </c>
      <c r="D13" s="108">
        <v>113.32332389834792</v>
      </c>
      <c r="E13" s="86">
        <v>2601.6199000000001</v>
      </c>
      <c r="F13" s="86">
        <v>1685.7042799999999</v>
      </c>
      <c r="G13" s="87">
        <v>64.794410590109635</v>
      </c>
      <c r="I13" s="42"/>
      <c r="J13" s="42"/>
      <c r="K13" s="13"/>
      <c r="L13" s="13"/>
    </row>
    <row r="14" spans="1:12" x14ac:dyDescent="0.25">
      <c r="A14" s="28" t="s">
        <v>170</v>
      </c>
      <c r="B14" s="86">
        <v>5649.3780800000004</v>
      </c>
      <c r="C14" s="86">
        <v>9391.0599000000002</v>
      </c>
      <c r="D14" s="108">
        <v>166.23174740678712</v>
      </c>
      <c r="E14" s="86">
        <v>1714.5086799999999</v>
      </c>
      <c r="F14" s="86">
        <v>1226.4790599999999</v>
      </c>
      <c r="G14" s="87">
        <v>71.535307712761181</v>
      </c>
      <c r="I14" s="42"/>
      <c r="J14" s="42"/>
      <c r="K14" s="13"/>
      <c r="L14" s="13"/>
    </row>
    <row r="15" spans="1:12" x14ac:dyDescent="0.25">
      <c r="A15" s="28" t="s">
        <v>169</v>
      </c>
      <c r="B15" s="86">
        <v>20944.442439999999</v>
      </c>
      <c r="C15" s="86">
        <v>27621.182370000002</v>
      </c>
      <c r="D15" s="108">
        <v>131.87833693413899</v>
      </c>
      <c r="E15" s="86">
        <v>17777.327499999999</v>
      </c>
      <c r="F15" s="86">
        <v>20643.382319999997</v>
      </c>
      <c r="G15" s="87">
        <v>116.12196670168787</v>
      </c>
      <c r="I15" s="42"/>
      <c r="J15" s="42"/>
      <c r="K15" s="13"/>
      <c r="L15" s="13"/>
    </row>
    <row r="16" spans="1:12" x14ac:dyDescent="0.25">
      <c r="A16" s="28" t="s">
        <v>168</v>
      </c>
      <c r="B16" s="86">
        <v>25428.888900000002</v>
      </c>
      <c r="C16" s="86">
        <v>30718.904999999999</v>
      </c>
      <c r="D16" s="108">
        <v>120.80317437699763</v>
      </c>
      <c r="E16" s="86">
        <v>3767.5794999999998</v>
      </c>
      <c r="F16" s="86">
        <v>3017.2540300000001</v>
      </c>
      <c r="G16" s="87">
        <v>80.084681159349131</v>
      </c>
      <c r="I16" s="42"/>
      <c r="J16" s="42"/>
      <c r="K16" s="13"/>
      <c r="L16" s="13"/>
    </row>
    <row r="17" spans="1:12" x14ac:dyDescent="0.25">
      <c r="A17" s="28" t="s">
        <v>167</v>
      </c>
      <c r="B17" s="86">
        <v>56002.76741</v>
      </c>
      <c r="C17" s="86">
        <v>70271.956640000004</v>
      </c>
      <c r="D17" s="108">
        <v>125.47943590989765</v>
      </c>
      <c r="E17" s="86">
        <v>2134.7883200000001</v>
      </c>
      <c r="F17" s="86">
        <v>2735.5531199999996</v>
      </c>
      <c r="G17" s="87">
        <v>128.14165668659828</v>
      </c>
      <c r="I17" s="42"/>
      <c r="J17" s="42"/>
      <c r="K17" s="13"/>
      <c r="L17" s="13"/>
    </row>
    <row r="18" spans="1:12" x14ac:dyDescent="0.25">
      <c r="A18" s="28" t="s">
        <v>163</v>
      </c>
      <c r="B18" s="86">
        <v>20764.392370000001</v>
      </c>
      <c r="C18" s="86">
        <v>29195.795569999998</v>
      </c>
      <c r="D18" s="108">
        <v>140.60510440065431</v>
      </c>
      <c r="E18" s="86">
        <v>233.06647000000001</v>
      </c>
      <c r="F18" s="86">
        <v>394.92441000000002</v>
      </c>
      <c r="G18" s="87">
        <v>169.44711523712527</v>
      </c>
      <c r="I18" s="42"/>
      <c r="J18" s="42"/>
      <c r="K18" s="13"/>
      <c r="L18" s="13"/>
    </row>
    <row r="19" spans="1:12" x14ac:dyDescent="0.25">
      <c r="A19" s="28" t="s">
        <v>162</v>
      </c>
      <c r="B19" s="86">
        <v>44174.726439999999</v>
      </c>
      <c r="C19" s="86">
        <v>58563.325429999997</v>
      </c>
      <c r="D19" s="108">
        <v>132.57201605887298</v>
      </c>
      <c r="E19" s="86">
        <v>1770.08932</v>
      </c>
      <c r="F19" s="86">
        <v>2192.0206600000001</v>
      </c>
      <c r="G19" s="87">
        <v>123.83672593425963</v>
      </c>
      <c r="I19" s="42"/>
      <c r="J19" s="42"/>
      <c r="K19" s="13"/>
      <c r="L19" s="13"/>
    </row>
    <row r="20" spans="1:12" x14ac:dyDescent="0.25">
      <c r="A20" s="28" t="s">
        <v>161</v>
      </c>
      <c r="B20" s="86">
        <v>5661.7175499999994</v>
      </c>
      <c r="C20" s="86">
        <v>12204.854499999999</v>
      </c>
      <c r="D20" s="108">
        <v>215.56805672865119</v>
      </c>
      <c r="E20" s="86">
        <v>56.395769999999999</v>
      </c>
      <c r="F20" s="86">
        <v>10279.050730000001</v>
      </c>
      <c r="G20" s="87" t="s">
        <v>184</v>
      </c>
      <c r="I20" s="42"/>
      <c r="J20" s="42"/>
      <c r="K20" s="13"/>
      <c r="L20" s="13"/>
    </row>
    <row r="21" spans="1:12" x14ac:dyDescent="0.25">
      <c r="A21" s="28" t="s">
        <v>160</v>
      </c>
      <c r="B21" s="86">
        <v>186774.71464000002</v>
      </c>
      <c r="C21" s="86">
        <v>147106.85107999999</v>
      </c>
      <c r="D21" s="108">
        <v>78.76165216664468</v>
      </c>
      <c r="E21" s="86">
        <v>125306.70226000001</v>
      </c>
      <c r="F21" s="86">
        <v>55319.048979999992</v>
      </c>
      <c r="G21" s="87">
        <v>44.146919504128356</v>
      </c>
      <c r="I21" s="42"/>
      <c r="J21" s="42"/>
      <c r="K21" s="13"/>
      <c r="L21" s="13"/>
    </row>
    <row r="22" spans="1:12" x14ac:dyDescent="0.25">
      <c r="A22" s="28" t="s">
        <v>159</v>
      </c>
      <c r="B22" s="86">
        <v>200375.52863999997</v>
      </c>
      <c r="C22" s="86">
        <v>257605.99046</v>
      </c>
      <c r="D22" s="108">
        <v>128.56160241145105</v>
      </c>
      <c r="E22" s="86">
        <v>27080.01369</v>
      </c>
      <c r="F22" s="86">
        <v>12303.356</v>
      </c>
      <c r="G22" s="87">
        <v>45.433344830779518</v>
      </c>
      <c r="I22" s="42"/>
      <c r="J22" s="42"/>
      <c r="K22" s="13"/>
      <c r="L22" s="13"/>
    </row>
    <row r="23" spans="1:12" x14ac:dyDescent="0.25">
      <c r="A23" s="28" t="s">
        <v>158</v>
      </c>
      <c r="B23" s="86">
        <v>128970.41185999999</v>
      </c>
      <c r="C23" s="86">
        <v>171070.41722</v>
      </c>
      <c r="D23" s="108">
        <v>132.64315027984901</v>
      </c>
      <c r="E23" s="86">
        <v>9821.6772099999998</v>
      </c>
      <c r="F23" s="86">
        <v>5602.0121200000003</v>
      </c>
      <c r="G23" s="87">
        <v>57.037224907944214</v>
      </c>
      <c r="I23" s="42"/>
      <c r="J23" s="42"/>
      <c r="K23" s="13"/>
      <c r="L23" s="13"/>
    </row>
    <row r="24" spans="1:12" x14ac:dyDescent="0.25">
      <c r="A24" s="28" t="s">
        <v>164</v>
      </c>
      <c r="B24" s="86">
        <v>24769.52492</v>
      </c>
      <c r="C24" s="86">
        <v>27347.701099999998</v>
      </c>
      <c r="D24" s="108">
        <v>110.40866221022377</v>
      </c>
      <c r="E24" s="86">
        <v>2501.9869100000001</v>
      </c>
      <c r="F24" s="86">
        <v>2417.0387900000001</v>
      </c>
      <c r="G24" s="87">
        <v>96.604773603711621</v>
      </c>
      <c r="I24" s="42"/>
      <c r="J24" s="42"/>
      <c r="K24" s="13"/>
      <c r="L24" s="13"/>
    </row>
    <row r="25" spans="1:12" x14ac:dyDescent="0.25">
      <c r="A25" s="28" t="s">
        <v>157</v>
      </c>
      <c r="B25" s="86">
        <v>5988.9205000000002</v>
      </c>
      <c r="C25" s="86">
        <v>1301.85888</v>
      </c>
      <c r="D25" s="108">
        <v>21.737788638202826</v>
      </c>
      <c r="E25" s="86">
        <v>2610.0434799999998</v>
      </c>
      <c r="F25" s="86">
        <v>597.84249999999997</v>
      </c>
      <c r="G25" s="87">
        <v>22.905461329709343</v>
      </c>
      <c r="I25" s="42"/>
      <c r="J25" s="42"/>
      <c r="K25" s="13"/>
      <c r="L25" s="13"/>
    </row>
    <row r="26" spans="1:12" x14ac:dyDescent="0.25">
      <c r="A26" s="28" t="s">
        <v>165</v>
      </c>
      <c r="B26" s="86">
        <v>69277.401339999997</v>
      </c>
      <c r="C26" s="86">
        <v>90765.974539999996</v>
      </c>
      <c r="D26" s="108">
        <v>131.01815712534923</v>
      </c>
      <c r="E26" s="86">
        <v>2061.9167300000004</v>
      </c>
      <c r="F26" s="86">
        <v>1427.5046199999999</v>
      </c>
      <c r="G26" s="87">
        <v>69.231923832346027</v>
      </c>
      <c r="I26" s="42"/>
      <c r="J26" s="42"/>
      <c r="K26" s="13"/>
      <c r="L26" s="13"/>
    </row>
    <row r="27" spans="1:12" x14ac:dyDescent="0.25">
      <c r="A27" s="28" t="s">
        <v>166</v>
      </c>
      <c r="B27" s="86">
        <v>51.145230000000005</v>
      </c>
      <c r="C27" s="86">
        <v>108.56202</v>
      </c>
      <c r="D27" s="108">
        <v>212.26225788797896</v>
      </c>
      <c r="E27" s="86">
        <v>29.417999999999999</v>
      </c>
      <c r="F27" s="86">
        <v>67.337000000000003</v>
      </c>
      <c r="G27" s="87">
        <v>228.8972737779591</v>
      </c>
      <c r="I27" s="42"/>
      <c r="J27" s="42"/>
      <c r="K27" s="13"/>
      <c r="L27" s="13"/>
    </row>
    <row r="28" spans="1:12" x14ac:dyDescent="0.25">
      <c r="C28" s="126"/>
      <c r="D28" s="126"/>
      <c r="E28" s="126"/>
      <c r="F28" s="126"/>
      <c r="G28" s="126"/>
      <c r="I28" s="42"/>
      <c r="J28" s="42"/>
    </row>
    <row r="29" spans="1:12" x14ac:dyDescent="0.25">
      <c r="A29" s="11" t="s">
        <v>18</v>
      </c>
      <c r="C29" s="125"/>
      <c r="D29" s="49"/>
      <c r="E29" s="49"/>
    </row>
    <row r="31" spans="1:12" x14ac:dyDescent="0.25">
      <c r="E31" s="41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2023-07-26T09:48:43Z</dcterms:modified>
</cp:coreProperties>
</file>